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3" i="1" l="1"/>
  <c r="K52" i="1"/>
  <c r="K51" i="1"/>
  <c r="K49" i="1"/>
  <c r="K48" i="1"/>
  <c r="K47" i="1"/>
  <c r="K46" i="1"/>
  <c r="K45" i="1"/>
  <c r="K44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 l="1"/>
  <c r="C213" i="1"/>
</calcChain>
</file>

<file path=xl/sharedStrings.xml><?xml version="1.0" encoding="utf-8"?>
<sst xmlns="http://schemas.openxmlformats.org/spreadsheetml/2006/main" count="119" uniqueCount="59">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</sst>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9" xfId="0" applyBorder="1" applyAlignment="1">
      <alignment horizontal="center"/>
    </xf>
    <xf numFmtId="0" fontId="0" fillId="0" borderId="32" xfId="0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18.8</c:v>
                </c:pt>
                <c:pt idx="1">
                  <c:v>22.5</c:v>
                </c:pt>
                <c:pt idx="2">
                  <c:v>22.2</c:v>
                </c:pt>
                <c:pt idx="3">
                  <c:v>22.2</c:v>
                </c:pt>
                <c:pt idx="4">
                  <c:v>22.1</c:v>
                </c:pt>
                <c:pt idx="5">
                  <c:v>20.9</c:v>
                </c:pt>
                <c:pt idx="6">
                  <c:v>20.9</c:v>
                </c:pt>
                <c:pt idx="7">
                  <c:v>20.9</c:v>
                </c:pt>
                <c:pt idx="8">
                  <c:v>22.7</c:v>
                </c:pt>
                <c:pt idx="9">
                  <c:v>23.7</c:v>
                </c:pt>
                <c:pt idx="10">
                  <c:v>20.8</c:v>
                </c:pt>
                <c:pt idx="11">
                  <c:v>20.6</c:v>
                </c:pt>
                <c:pt idx="12">
                  <c:v>20.6</c:v>
                </c:pt>
                <c:pt idx="13">
                  <c:v>19.2</c:v>
                </c:pt>
                <c:pt idx="14">
                  <c:v>20.6</c:v>
                </c:pt>
                <c:pt idx="15">
                  <c:v>21.5</c:v>
                </c:pt>
                <c:pt idx="16">
                  <c:v>21</c:v>
                </c:pt>
                <c:pt idx="17">
                  <c:v>23.4</c:v>
                </c:pt>
                <c:pt idx="18">
                  <c:v>17.5</c:v>
                </c:pt>
                <c:pt idx="19">
                  <c:v>18</c:v>
                </c:pt>
                <c:pt idx="20">
                  <c:v>18.899999999999999</c:v>
                </c:pt>
                <c:pt idx="21">
                  <c:v>20.3</c:v>
                </c:pt>
                <c:pt idx="22">
                  <c:v>18.600000000000001</c:v>
                </c:pt>
                <c:pt idx="23">
                  <c:v>17.600000000000001</c:v>
                </c:pt>
                <c:pt idx="24">
                  <c:v>19.7</c:v>
                </c:pt>
                <c:pt idx="25">
                  <c:v>20.5</c:v>
                </c:pt>
                <c:pt idx="26">
                  <c:v>19.100000000000001</c:v>
                </c:pt>
                <c:pt idx="27">
                  <c:v>23.2</c:v>
                </c:pt>
                <c:pt idx="28">
                  <c:v>21.5</c:v>
                </c:pt>
                <c:pt idx="29">
                  <c:v>20.5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11.6</c:v>
                </c:pt>
                <c:pt idx="1">
                  <c:v>10.6</c:v>
                </c:pt>
                <c:pt idx="2">
                  <c:v>12.7</c:v>
                </c:pt>
                <c:pt idx="3">
                  <c:v>11.4</c:v>
                </c:pt>
                <c:pt idx="4">
                  <c:v>11.2</c:v>
                </c:pt>
                <c:pt idx="5">
                  <c:v>15.2</c:v>
                </c:pt>
                <c:pt idx="6">
                  <c:v>9.4</c:v>
                </c:pt>
                <c:pt idx="7">
                  <c:v>5.2</c:v>
                </c:pt>
                <c:pt idx="8">
                  <c:v>7</c:v>
                </c:pt>
                <c:pt idx="9">
                  <c:v>8.5</c:v>
                </c:pt>
                <c:pt idx="10">
                  <c:v>8.8000000000000007</c:v>
                </c:pt>
                <c:pt idx="11">
                  <c:v>8.8000000000000007</c:v>
                </c:pt>
                <c:pt idx="12">
                  <c:v>10.3</c:v>
                </c:pt>
                <c:pt idx="13">
                  <c:v>9.6</c:v>
                </c:pt>
                <c:pt idx="14">
                  <c:v>11.9</c:v>
                </c:pt>
                <c:pt idx="15">
                  <c:v>12.8</c:v>
                </c:pt>
                <c:pt idx="16">
                  <c:v>15.1</c:v>
                </c:pt>
                <c:pt idx="17">
                  <c:v>14.9</c:v>
                </c:pt>
                <c:pt idx="18">
                  <c:v>14.9</c:v>
                </c:pt>
                <c:pt idx="19">
                  <c:v>15.1</c:v>
                </c:pt>
                <c:pt idx="20">
                  <c:v>8.5</c:v>
                </c:pt>
                <c:pt idx="21">
                  <c:v>3.6</c:v>
                </c:pt>
                <c:pt idx="22">
                  <c:v>6.7</c:v>
                </c:pt>
                <c:pt idx="23">
                  <c:v>11.2</c:v>
                </c:pt>
                <c:pt idx="24">
                  <c:v>6.6</c:v>
                </c:pt>
                <c:pt idx="25">
                  <c:v>13.4</c:v>
                </c:pt>
                <c:pt idx="26">
                  <c:v>7.1</c:v>
                </c:pt>
                <c:pt idx="27">
                  <c:v>12.5</c:v>
                </c:pt>
                <c:pt idx="28">
                  <c:v>13.1</c:v>
                </c:pt>
                <c:pt idx="29">
                  <c:v>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47424"/>
        <c:axId val="45458944"/>
      </c:lineChart>
      <c:catAx>
        <c:axId val="4544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5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5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47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Sheet1!$M$4:$M$35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0.25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0.75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22656"/>
        <c:axId val="101810176"/>
      </c:barChart>
      <c:catAx>
        <c:axId val="9922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81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810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22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17</c:v>
                </c:pt>
                <c:pt idx="1">
                  <c:v>16.5</c:v>
                </c:pt>
                <c:pt idx="2">
                  <c:v>15.7</c:v>
                </c:pt>
                <c:pt idx="3">
                  <c:v>15.3</c:v>
                </c:pt>
                <c:pt idx="4">
                  <c:v>16.899999999999999</c:v>
                </c:pt>
                <c:pt idx="5">
                  <c:v>16.399999999999999</c:v>
                </c:pt>
                <c:pt idx="6">
                  <c:v>13.3</c:v>
                </c:pt>
                <c:pt idx="7">
                  <c:v>13.4</c:v>
                </c:pt>
                <c:pt idx="8">
                  <c:v>14.8</c:v>
                </c:pt>
                <c:pt idx="9">
                  <c:v>15</c:v>
                </c:pt>
                <c:pt idx="10">
                  <c:v>16</c:v>
                </c:pt>
                <c:pt idx="11">
                  <c:v>14.2</c:v>
                </c:pt>
                <c:pt idx="12">
                  <c:v>15</c:v>
                </c:pt>
                <c:pt idx="13">
                  <c:v>15.1</c:v>
                </c:pt>
                <c:pt idx="14">
                  <c:v>15.1</c:v>
                </c:pt>
                <c:pt idx="15">
                  <c:v>15.6</c:v>
                </c:pt>
                <c:pt idx="16">
                  <c:v>16.8</c:v>
                </c:pt>
                <c:pt idx="17">
                  <c:v>16</c:v>
                </c:pt>
                <c:pt idx="18">
                  <c:v>15.5</c:v>
                </c:pt>
                <c:pt idx="19">
                  <c:v>15.4</c:v>
                </c:pt>
                <c:pt idx="20">
                  <c:v>13.7</c:v>
                </c:pt>
                <c:pt idx="21">
                  <c:v>10.5</c:v>
                </c:pt>
                <c:pt idx="22">
                  <c:v>12.6</c:v>
                </c:pt>
                <c:pt idx="23">
                  <c:v>12.3</c:v>
                </c:pt>
                <c:pt idx="24">
                  <c:v>13.2</c:v>
                </c:pt>
                <c:pt idx="25">
                  <c:v>17.600000000000001</c:v>
                </c:pt>
                <c:pt idx="26">
                  <c:v>12.3</c:v>
                </c:pt>
                <c:pt idx="27">
                  <c:v>18</c:v>
                </c:pt>
                <c:pt idx="28">
                  <c:v>17.399999999999999</c:v>
                </c:pt>
                <c:pt idx="29">
                  <c:v>14.5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62592"/>
        <c:axId val="45664512"/>
      </c:lineChart>
      <c:catAx>
        <c:axId val="4566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6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64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62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91</c:v>
                </c:pt>
                <c:pt idx="1">
                  <c:v>70</c:v>
                </c:pt>
                <c:pt idx="2">
                  <c:v>90</c:v>
                </c:pt>
                <c:pt idx="3">
                  <c:v>85</c:v>
                </c:pt>
                <c:pt idx="4">
                  <c:v>80</c:v>
                </c:pt>
                <c:pt idx="5">
                  <c:v>95</c:v>
                </c:pt>
                <c:pt idx="6">
                  <c:v>95</c:v>
                </c:pt>
                <c:pt idx="7">
                  <c:v>84</c:v>
                </c:pt>
                <c:pt idx="8">
                  <c:v>80</c:v>
                </c:pt>
                <c:pt idx="9">
                  <c:v>85</c:v>
                </c:pt>
                <c:pt idx="10">
                  <c:v>75</c:v>
                </c:pt>
                <c:pt idx="11">
                  <c:v>85</c:v>
                </c:pt>
                <c:pt idx="12">
                  <c:v>90</c:v>
                </c:pt>
                <c:pt idx="13">
                  <c:v>95</c:v>
                </c:pt>
                <c:pt idx="14">
                  <c:v>95</c:v>
                </c:pt>
                <c:pt idx="15">
                  <c:v>90</c:v>
                </c:pt>
                <c:pt idx="16">
                  <c:v>85</c:v>
                </c:pt>
                <c:pt idx="17">
                  <c:v>95</c:v>
                </c:pt>
                <c:pt idx="18">
                  <c:v>95</c:v>
                </c:pt>
                <c:pt idx="19">
                  <c:v>95</c:v>
                </c:pt>
                <c:pt idx="20">
                  <c:v>71</c:v>
                </c:pt>
                <c:pt idx="21">
                  <c:v>86</c:v>
                </c:pt>
                <c:pt idx="22">
                  <c:v>83</c:v>
                </c:pt>
                <c:pt idx="23">
                  <c:v>94</c:v>
                </c:pt>
                <c:pt idx="24">
                  <c:v>75</c:v>
                </c:pt>
                <c:pt idx="25">
                  <c:v>71</c:v>
                </c:pt>
                <c:pt idx="26">
                  <c:v>89</c:v>
                </c:pt>
                <c:pt idx="27">
                  <c:v>81</c:v>
                </c:pt>
                <c:pt idx="28">
                  <c:v>81</c:v>
                </c:pt>
                <c:pt idx="29">
                  <c:v>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4992"/>
        <c:axId val="45695360"/>
      </c:lineChart>
      <c:catAx>
        <c:axId val="4568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9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953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84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1017.6</c:v>
                </c:pt>
                <c:pt idx="1">
                  <c:v>1023</c:v>
                </c:pt>
                <c:pt idx="2">
                  <c:v>1023.2</c:v>
                </c:pt>
                <c:pt idx="3">
                  <c:v>1019.6</c:v>
                </c:pt>
                <c:pt idx="4">
                  <c:v>1016.1</c:v>
                </c:pt>
                <c:pt idx="5">
                  <c:v>1013.6</c:v>
                </c:pt>
                <c:pt idx="6">
                  <c:v>1015.1</c:v>
                </c:pt>
                <c:pt idx="7">
                  <c:v>1019.2</c:v>
                </c:pt>
                <c:pt idx="8">
                  <c:v>1021.1</c:v>
                </c:pt>
                <c:pt idx="9">
                  <c:v>1020.8</c:v>
                </c:pt>
                <c:pt idx="10">
                  <c:v>1022</c:v>
                </c:pt>
                <c:pt idx="11">
                  <c:v>1024.5</c:v>
                </c:pt>
                <c:pt idx="12">
                  <c:v>1026.8</c:v>
                </c:pt>
                <c:pt idx="13">
                  <c:v>1024.0999999999999</c:v>
                </c:pt>
                <c:pt idx="14">
                  <c:v>1017.3</c:v>
                </c:pt>
                <c:pt idx="15">
                  <c:v>1015.1</c:v>
                </c:pt>
                <c:pt idx="16">
                  <c:v>1012.9</c:v>
                </c:pt>
                <c:pt idx="17">
                  <c:v>1010.2</c:v>
                </c:pt>
                <c:pt idx="18">
                  <c:v>1010.6</c:v>
                </c:pt>
                <c:pt idx="19">
                  <c:v>1015.3</c:v>
                </c:pt>
                <c:pt idx="20">
                  <c:v>1024.3</c:v>
                </c:pt>
                <c:pt idx="21">
                  <c:v>1025.0999999999999</c:v>
                </c:pt>
                <c:pt idx="22">
                  <c:v>1019.4</c:v>
                </c:pt>
                <c:pt idx="23">
                  <c:v>1011.6</c:v>
                </c:pt>
                <c:pt idx="24">
                  <c:v>1017</c:v>
                </c:pt>
                <c:pt idx="25">
                  <c:v>1020.4</c:v>
                </c:pt>
                <c:pt idx="26">
                  <c:v>1025.8</c:v>
                </c:pt>
                <c:pt idx="27">
                  <c:v>1020.2</c:v>
                </c:pt>
                <c:pt idx="28">
                  <c:v>1018.6</c:v>
                </c:pt>
                <c:pt idx="29" formatCode="0.0">
                  <c:v>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07648"/>
        <c:axId val="45709568"/>
      </c:lineChart>
      <c:catAx>
        <c:axId val="457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7095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07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6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721856"/>
        <c:axId val="45723648"/>
      </c:radarChart>
      <c:catAx>
        <c:axId val="4572185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3648"/>
        <c:crosses val="autoZero"/>
        <c:auto val="0"/>
        <c:lblAlgn val="ctr"/>
        <c:lblOffset val="100"/>
        <c:noMultiLvlLbl val="0"/>
      </c:catAx>
      <c:valAx>
        <c:axId val="4572364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72185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9.14</v>
      </c>
    </row>
    <row r="4" spans="1:15" ht="13.5" thickBot="1" x14ac:dyDescent="0.25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71">
        <v>18.8</v>
      </c>
      <c r="D5" s="71">
        <v>11.6</v>
      </c>
      <c r="E5" s="71">
        <v>17</v>
      </c>
      <c r="F5" s="71">
        <v>16.100000000000001</v>
      </c>
      <c r="G5" s="71">
        <v>91</v>
      </c>
      <c r="H5" s="71">
        <v>1017.6</v>
      </c>
      <c r="I5" s="71" t="s">
        <v>11</v>
      </c>
      <c r="J5" s="71">
        <v>1</v>
      </c>
      <c r="K5" s="71">
        <v>7</v>
      </c>
      <c r="L5" s="71" t="s">
        <v>37</v>
      </c>
      <c r="M5" s="71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22.5</v>
      </c>
      <c r="D6" s="2">
        <v>10.6</v>
      </c>
      <c r="E6" s="2">
        <v>16.5</v>
      </c>
      <c r="F6" s="2">
        <v>13.5</v>
      </c>
      <c r="G6" s="2">
        <v>70</v>
      </c>
      <c r="H6" s="2">
        <v>1023</v>
      </c>
      <c r="I6" s="2" t="s">
        <v>52</v>
      </c>
      <c r="J6" s="2">
        <v>1</v>
      </c>
      <c r="K6" s="2">
        <v>0</v>
      </c>
      <c r="L6" s="2" t="s">
        <v>58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22.2</v>
      </c>
      <c r="D7" s="2">
        <v>12.7</v>
      </c>
      <c r="E7" s="2">
        <v>15.7</v>
      </c>
      <c r="F7" s="2">
        <v>14.8</v>
      </c>
      <c r="G7" s="2">
        <v>90</v>
      </c>
      <c r="H7" s="2">
        <v>1023.2</v>
      </c>
      <c r="I7" s="2" t="s">
        <v>47</v>
      </c>
      <c r="J7" s="2">
        <v>1</v>
      </c>
      <c r="K7" s="2">
        <v>8</v>
      </c>
      <c r="L7" s="2" t="s">
        <v>37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22.2</v>
      </c>
      <c r="D8" s="2">
        <v>11.4</v>
      </c>
      <c r="E8" s="2">
        <v>15.3</v>
      </c>
      <c r="F8" s="2">
        <v>13.9</v>
      </c>
      <c r="G8" s="2">
        <v>85</v>
      </c>
      <c r="H8" s="2">
        <v>1019.6</v>
      </c>
      <c r="I8" s="2" t="s">
        <v>50</v>
      </c>
      <c r="J8" s="2">
        <v>2</v>
      </c>
      <c r="K8" s="2">
        <v>6</v>
      </c>
      <c r="L8" s="2" t="s">
        <v>36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22.1</v>
      </c>
      <c r="D9" s="2">
        <v>11.2</v>
      </c>
      <c r="E9" s="2">
        <v>16.899999999999999</v>
      </c>
      <c r="F9" s="2">
        <v>15</v>
      </c>
      <c r="G9" s="2">
        <v>80</v>
      </c>
      <c r="H9" s="2">
        <v>1016.1</v>
      </c>
      <c r="I9" s="2" t="s">
        <v>52</v>
      </c>
      <c r="J9" s="2">
        <v>1</v>
      </c>
      <c r="K9" s="2">
        <v>6</v>
      </c>
      <c r="L9" s="2" t="s">
        <v>41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20.9</v>
      </c>
      <c r="D10" s="2">
        <v>15.2</v>
      </c>
      <c r="E10" s="2">
        <v>16.399999999999999</v>
      </c>
      <c r="F10" s="2">
        <v>15.7</v>
      </c>
      <c r="G10" s="2">
        <v>95</v>
      </c>
      <c r="H10" s="2">
        <v>1013.6</v>
      </c>
      <c r="I10" s="2" t="s">
        <v>14</v>
      </c>
      <c r="J10" s="2">
        <v>2</v>
      </c>
      <c r="K10" s="2">
        <v>8</v>
      </c>
      <c r="L10" s="2" t="s">
        <v>37</v>
      </c>
      <c r="M10" s="2">
        <v>0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20.9</v>
      </c>
      <c r="D11" s="2">
        <v>9.4</v>
      </c>
      <c r="E11" s="2">
        <v>13.3</v>
      </c>
      <c r="F11" s="2">
        <v>12.9</v>
      </c>
      <c r="G11" s="2">
        <v>95</v>
      </c>
      <c r="H11" s="2">
        <v>1015.1</v>
      </c>
      <c r="I11" s="2" t="s">
        <v>57</v>
      </c>
      <c r="J11" s="2">
        <v>2</v>
      </c>
      <c r="K11" s="2">
        <v>1</v>
      </c>
      <c r="L11" s="2" t="s">
        <v>41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20.9</v>
      </c>
      <c r="D12" s="67">
        <v>5.2</v>
      </c>
      <c r="E12" s="2">
        <v>13.4</v>
      </c>
      <c r="F12" s="2">
        <v>11.9</v>
      </c>
      <c r="G12" s="2">
        <v>84</v>
      </c>
      <c r="H12" s="2">
        <v>1019.2</v>
      </c>
      <c r="I12" s="2" t="s">
        <v>57</v>
      </c>
      <c r="J12" s="2">
        <v>1</v>
      </c>
      <c r="K12" s="2">
        <v>0</v>
      </c>
      <c r="L12" s="2" t="s">
        <v>58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22.7</v>
      </c>
      <c r="D13" s="2">
        <v>7</v>
      </c>
      <c r="E13" s="2">
        <v>14.8</v>
      </c>
      <c r="F13" s="2">
        <v>12.8</v>
      </c>
      <c r="G13" s="2">
        <v>80</v>
      </c>
      <c r="H13" s="2">
        <v>1021.1</v>
      </c>
      <c r="I13" s="2" t="s">
        <v>57</v>
      </c>
      <c r="J13" s="2">
        <v>1</v>
      </c>
      <c r="K13" s="2">
        <v>2</v>
      </c>
      <c r="L13" s="2" t="s">
        <v>33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23.7</v>
      </c>
      <c r="D14" s="2">
        <v>8.5</v>
      </c>
      <c r="E14" s="2">
        <v>15</v>
      </c>
      <c r="F14" s="2">
        <v>13.5</v>
      </c>
      <c r="G14" s="2">
        <v>85</v>
      </c>
      <c r="H14" s="2">
        <v>1020.8</v>
      </c>
      <c r="I14" s="2">
        <v>0</v>
      </c>
      <c r="J14" s="2">
        <v>0</v>
      </c>
      <c r="K14" s="2">
        <v>0</v>
      </c>
      <c r="L14" s="2" t="s">
        <v>58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20.8</v>
      </c>
      <c r="D15" s="2">
        <v>8.8000000000000007</v>
      </c>
      <c r="E15" s="2">
        <v>16</v>
      </c>
      <c r="F15" s="2">
        <v>13.4</v>
      </c>
      <c r="G15" s="2">
        <v>75</v>
      </c>
      <c r="H15" s="2">
        <v>1022</v>
      </c>
      <c r="I15" s="2" t="s">
        <v>47</v>
      </c>
      <c r="J15" s="2">
        <v>1</v>
      </c>
      <c r="K15" s="2">
        <v>4</v>
      </c>
      <c r="L15" s="67" t="s">
        <v>41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20.6</v>
      </c>
      <c r="D16" s="2">
        <v>8.8000000000000007</v>
      </c>
      <c r="E16" s="2">
        <v>14.2</v>
      </c>
      <c r="F16" s="2">
        <v>12.5</v>
      </c>
      <c r="G16" s="2">
        <v>85</v>
      </c>
      <c r="H16" s="2">
        <v>1024.5</v>
      </c>
      <c r="I16" s="2" t="s">
        <v>53</v>
      </c>
      <c r="J16" s="2">
        <v>1</v>
      </c>
      <c r="K16" s="2">
        <v>8</v>
      </c>
      <c r="L16" s="67" t="s">
        <v>37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20.6</v>
      </c>
      <c r="D17" s="2">
        <v>10.3</v>
      </c>
      <c r="E17" s="2">
        <v>15</v>
      </c>
      <c r="F17" s="2">
        <v>13.9</v>
      </c>
      <c r="G17" s="2">
        <v>90</v>
      </c>
      <c r="H17" s="2">
        <v>1026.8</v>
      </c>
      <c r="I17" s="2" t="s">
        <v>50</v>
      </c>
      <c r="J17" s="2">
        <v>2</v>
      </c>
      <c r="K17" s="2">
        <v>6</v>
      </c>
      <c r="L17" s="67" t="s">
        <v>37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19.2</v>
      </c>
      <c r="D18" s="2">
        <v>9.6</v>
      </c>
      <c r="E18" s="2">
        <v>15.1</v>
      </c>
      <c r="F18" s="2">
        <v>14.3</v>
      </c>
      <c r="G18" s="2">
        <v>95</v>
      </c>
      <c r="H18" s="2">
        <v>1024.0999999999999</v>
      </c>
      <c r="I18" s="2" t="s">
        <v>50</v>
      </c>
      <c r="J18" s="2">
        <v>2</v>
      </c>
      <c r="K18" s="2">
        <v>5</v>
      </c>
      <c r="L18" s="67" t="s">
        <v>41</v>
      </c>
      <c r="M18" s="2">
        <v>0.25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20.6</v>
      </c>
      <c r="D19" s="2">
        <v>11.9</v>
      </c>
      <c r="E19" s="2">
        <v>15.1</v>
      </c>
      <c r="F19" s="2">
        <v>14.5</v>
      </c>
      <c r="G19" s="2">
        <v>95</v>
      </c>
      <c r="H19" s="2">
        <v>1017.3</v>
      </c>
      <c r="I19" s="2" t="s">
        <v>12</v>
      </c>
      <c r="J19" s="2">
        <v>2</v>
      </c>
      <c r="K19" s="2">
        <v>8</v>
      </c>
      <c r="L19" s="67" t="s">
        <v>39</v>
      </c>
      <c r="M19" s="2">
        <v>0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21.5</v>
      </c>
      <c r="D20" s="2">
        <v>12.8</v>
      </c>
      <c r="E20" s="2">
        <v>15.6</v>
      </c>
      <c r="F20" s="2">
        <v>14.4</v>
      </c>
      <c r="G20" s="2">
        <v>90</v>
      </c>
      <c r="H20" s="2">
        <v>1015.1</v>
      </c>
      <c r="I20" s="2" t="s">
        <v>50</v>
      </c>
      <c r="J20" s="2">
        <v>1</v>
      </c>
      <c r="K20" s="2">
        <v>2</v>
      </c>
      <c r="L20" s="67" t="s">
        <v>41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21</v>
      </c>
      <c r="D21" s="2">
        <v>15.1</v>
      </c>
      <c r="E21" s="2">
        <v>16.8</v>
      </c>
      <c r="F21" s="2">
        <v>15.3</v>
      </c>
      <c r="G21" s="2">
        <v>85</v>
      </c>
      <c r="H21" s="2">
        <v>1012.9</v>
      </c>
      <c r="I21" s="2" t="s">
        <v>50</v>
      </c>
      <c r="J21" s="2">
        <v>2</v>
      </c>
      <c r="K21" s="2">
        <v>7</v>
      </c>
      <c r="L21" s="67" t="s">
        <v>37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23.4</v>
      </c>
      <c r="D22" s="2">
        <v>14.9</v>
      </c>
      <c r="E22" s="2">
        <v>16</v>
      </c>
      <c r="F22" s="2">
        <v>15.3</v>
      </c>
      <c r="G22" s="2">
        <v>95</v>
      </c>
      <c r="H22" s="2">
        <v>1010.2</v>
      </c>
      <c r="I22" s="2" t="s">
        <v>50</v>
      </c>
      <c r="J22" s="2">
        <v>2</v>
      </c>
      <c r="K22" s="2">
        <v>8</v>
      </c>
      <c r="L22" s="67" t="s">
        <v>37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17.5</v>
      </c>
      <c r="D23" s="2">
        <v>14.9</v>
      </c>
      <c r="E23" s="2">
        <v>15.5</v>
      </c>
      <c r="F23" s="2">
        <v>15.1</v>
      </c>
      <c r="G23" s="2">
        <v>95</v>
      </c>
      <c r="H23" s="2">
        <v>1010.6</v>
      </c>
      <c r="I23" s="2" t="s">
        <v>13</v>
      </c>
      <c r="J23" s="2">
        <v>2</v>
      </c>
      <c r="K23" s="2">
        <v>8</v>
      </c>
      <c r="L23" s="67" t="s">
        <v>37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18</v>
      </c>
      <c r="D24" s="2">
        <v>15.1</v>
      </c>
      <c r="E24" s="2">
        <v>15.4</v>
      </c>
      <c r="F24" s="2">
        <v>14.8</v>
      </c>
      <c r="G24" s="2">
        <v>95</v>
      </c>
      <c r="H24" s="2">
        <v>1015.3</v>
      </c>
      <c r="I24" s="2" t="s">
        <v>13</v>
      </c>
      <c r="J24" s="2">
        <v>1</v>
      </c>
      <c r="K24" s="2">
        <v>8</v>
      </c>
      <c r="L24" s="67" t="s">
        <v>37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18.899999999999999</v>
      </c>
      <c r="D25" s="2">
        <v>8.5</v>
      </c>
      <c r="E25" s="2">
        <v>13.7</v>
      </c>
      <c r="F25" s="2">
        <v>11.6</v>
      </c>
      <c r="G25" s="2">
        <v>71</v>
      </c>
      <c r="H25" s="2">
        <v>1024.3</v>
      </c>
      <c r="I25" s="2" t="s">
        <v>52</v>
      </c>
      <c r="J25" s="2">
        <v>1</v>
      </c>
      <c r="K25" s="2">
        <v>0</v>
      </c>
      <c r="L25" s="67" t="s">
        <v>58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20.3</v>
      </c>
      <c r="D26" s="2">
        <v>3.6</v>
      </c>
      <c r="E26" s="2">
        <v>10.5</v>
      </c>
      <c r="F26" s="2">
        <v>9.4</v>
      </c>
      <c r="G26" s="2">
        <v>86</v>
      </c>
      <c r="H26" s="2">
        <v>1025.0999999999999</v>
      </c>
      <c r="I26" s="2" t="s">
        <v>12</v>
      </c>
      <c r="J26" s="2">
        <v>1</v>
      </c>
      <c r="K26" s="2">
        <v>8</v>
      </c>
      <c r="L26" s="67" t="s">
        <v>37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2">
        <v>18.600000000000001</v>
      </c>
      <c r="D27" s="2">
        <v>6.7</v>
      </c>
      <c r="E27" s="2">
        <v>12.6</v>
      </c>
      <c r="F27" s="2">
        <v>11</v>
      </c>
      <c r="G27" s="2">
        <v>83</v>
      </c>
      <c r="H27" s="2">
        <v>1019.4</v>
      </c>
      <c r="I27" s="2" t="s">
        <v>49</v>
      </c>
      <c r="J27" s="2">
        <v>1</v>
      </c>
      <c r="K27" s="2">
        <v>7</v>
      </c>
      <c r="L27" s="67" t="s">
        <v>41</v>
      </c>
      <c r="M27" s="2">
        <v>4.5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72">
        <v>17.600000000000001</v>
      </c>
      <c r="D28" s="2">
        <v>11.2</v>
      </c>
      <c r="E28" s="72">
        <v>12.3</v>
      </c>
      <c r="F28" s="2">
        <v>11.8</v>
      </c>
      <c r="G28" s="2">
        <v>94</v>
      </c>
      <c r="H28" s="2">
        <v>1011.6</v>
      </c>
      <c r="I28" s="2" t="s">
        <v>14</v>
      </c>
      <c r="J28" s="2">
        <v>3</v>
      </c>
      <c r="K28" s="2">
        <v>7</v>
      </c>
      <c r="L28" s="67" t="s">
        <v>41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19.7</v>
      </c>
      <c r="D29" s="2">
        <v>6.6</v>
      </c>
      <c r="E29" s="2">
        <v>13.2</v>
      </c>
      <c r="F29" s="2">
        <v>11.5</v>
      </c>
      <c r="G29" s="2">
        <v>75</v>
      </c>
      <c r="H29" s="2">
        <v>1017</v>
      </c>
      <c r="I29" s="67" t="s">
        <v>15</v>
      </c>
      <c r="J29" s="2">
        <v>1</v>
      </c>
      <c r="K29" s="2">
        <v>8</v>
      </c>
      <c r="L29" s="67" t="s">
        <v>37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20.5</v>
      </c>
      <c r="D30" s="2">
        <v>13.4</v>
      </c>
      <c r="E30" s="2">
        <v>17.600000000000001</v>
      </c>
      <c r="F30" s="2">
        <v>14.3</v>
      </c>
      <c r="G30" s="2">
        <v>71</v>
      </c>
      <c r="H30" s="2">
        <v>1020.4</v>
      </c>
      <c r="I30" s="67" t="s">
        <v>11</v>
      </c>
      <c r="J30" s="2">
        <v>2</v>
      </c>
      <c r="K30" s="2">
        <v>1</v>
      </c>
      <c r="L30" s="67" t="s">
        <v>41</v>
      </c>
      <c r="M30" s="2">
        <v>0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19.100000000000001</v>
      </c>
      <c r="D31" s="2">
        <v>7.1</v>
      </c>
      <c r="E31" s="2">
        <v>12.3</v>
      </c>
      <c r="F31" s="2">
        <v>11.4</v>
      </c>
      <c r="G31" s="2">
        <v>89</v>
      </c>
      <c r="H31" s="2">
        <v>1025.8</v>
      </c>
      <c r="I31" s="67" t="s">
        <v>11</v>
      </c>
      <c r="J31" s="2">
        <v>1</v>
      </c>
      <c r="K31" s="2">
        <v>8</v>
      </c>
      <c r="L31" s="67" t="s">
        <v>37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23.2</v>
      </c>
      <c r="D32" s="2">
        <v>12.5</v>
      </c>
      <c r="E32" s="2">
        <v>18</v>
      </c>
      <c r="F32" s="2">
        <v>15.8</v>
      </c>
      <c r="G32" s="2">
        <v>81</v>
      </c>
      <c r="H32" s="2">
        <v>1020.2</v>
      </c>
      <c r="I32" s="67">
        <v>0</v>
      </c>
      <c r="J32" s="2">
        <v>0</v>
      </c>
      <c r="K32" s="2">
        <v>6</v>
      </c>
      <c r="L32" s="67" t="s">
        <v>41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21.5</v>
      </c>
      <c r="D33" s="2">
        <v>13.1</v>
      </c>
      <c r="E33" s="2">
        <v>17.399999999999999</v>
      </c>
      <c r="F33" s="2">
        <v>15.5</v>
      </c>
      <c r="G33" s="2">
        <v>81</v>
      </c>
      <c r="H33" s="2">
        <v>1018.6</v>
      </c>
      <c r="I33" s="67" t="s">
        <v>14</v>
      </c>
      <c r="J33" s="2">
        <v>1</v>
      </c>
      <c r="K33" s="2">
        <v>7</v>
      </c>
      <c r="L33" s="67" t="s">
        <v>41</v>
      </c>
      <c r="M33" s="2">
        <v>0.75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20.5</v>
      </c>
      <c r="D34" s="2">
        <v>11.2</v>
      </c>
      <c r="E34" s="2">
        <v>14.5</v>
      </c>
      <c r="F34" s="2">
        <v>13.5</v>
      </c>
      <c r="G34" s="2">
        <v>90</v>
      </c>
      <c r="H34" s="68">
        <v>1021</v>
      </c>
      <c r="I34" s="67" t="s">
        <v>49</v>
      </c>
      <c r="J34" s="2">
        <v>1</v>
      </c>
      <c r="K34" s="2">
        <v>6</v>
      </c>
      <c r="L34" s="67" t="s">
        <v>37</v>
      </c>
      <c r="M34" s="2">
        <v>0</v>
      </c>
      <c r="N34" s="2">
        <v>0</v>
      </c>
      <c r="O34" s="5"/>
    </row>
    <row r="35" spans="1:15" x14ac:dyDescent="0.2">
      <c r="A35" s="4"/>
      <c r="B35" s="2"/>
      <c r="C35" s="2"/>
      <c r="D35" s="2"/>
      <c r="E35" s="2"/>
      <c r="F35" s="2"/>
      <c r="G35" s="2"/>
      <c r="H35" s="68"/>
      <c r="I35" s="2"/>
      <c r="J35" s="2"/>
      <c r="K35" s="2"/>
      <c r="L35" s="2"/>
      <c r="M35" s="2"/>
      <c r="N35" s="2"/>
      <c r="O35" s="5"/>
    </row>
    <row r="36" spans="1:15" x14ac:dyDescent="0.2">
      <c r="B36" s="51" t="s">
        <v>44</v>
      </c>
      <c r="H36" s="16"/>
      <c r="M36" s="69"/>
      <c r="N36" s="70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20.666666666666671</v>
      </c>
      <c r="D38" s="17">
        <f>AVERAGE(D5:D35)</f>
        <v>10.63</v>
      </c>
      <c r="E38" s="17">
        <f>AVERAGE(E5:E35)</f>
        <v>15.036666666666665</v>
      </c>
      <c r="F38" s="17"/>
      <c r="G38" s="17">
        <f>AVERAGE(G5:G35)</f>
        <v>85.86666666666666</v>
      </c>
      <c r="H38" s="18">
        <f>AVERAGE(H5:H35)</f>
        <v>1019.0499999999998</v>
      </c>
      <c r="I38" s="19"/>
      <c r="J38" s="20">
        <f>AVERAGE(J5:J35)</f>
        <v>1.3333333333333333</v>
      </c>
      <c r="K38" s="21">
        <f>AVERAGE(K5:K35)</f>
        <v>5.333333333333333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23.7</v>
      </c>
      <c r="D39" s="22">
        <f>MAX(D5:D35)</f>
        <v>15.2</v>
      </c>
      <c r="E39" s="22">
        <f>MAX(E5:E35)</f>
        <v>18</v>
      </c>
      <c r="F39" s="22"/>
      <c r="G39" s="22">
        <f>MAX(G5:G35)</f>
        <v>95</v>
      </c>
      <c r="H39" s="23">
        <f>MAX(H5:H35)</f>
        <v>1026.8</v>
      </c>
      <c r="I39" s="24"/>
      <c r="J39" s="25">
        <f>MAX(J5:J35)</f>
        <v>3</v>
      </c>
      <c r="K39" s="26">
        <f>MAX(K5:K35)</f>
        <v>8</v>
      </c>
      <c r="L39" s="24"/>
      <c r="M39" s="65">
        <f>SUM(M4:M35)</f>
        <v>5.75</v>
      </c>
      <c r="N39" s="59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17.5</v>
      </c>
      <c r="D40" s="27">
        <f>MIN(D5:D35)</f>
        <v>3.6</v>
      </c>
      <c r="E40" s="27">
        <f>MIN(E5:E35)</f>
        <v>10.5</v>
      </c>
      <c r="F40" s="27"/>
      <c r="G40" s="27">
        <f>MIN(G5:G35)</f>
        <v>70</v>
      </c>
      <c r="H40" s="28">
        <f>MIN(H5:H35)</f>
        <v>1010.2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3"/>
      <c r="C43" s="74"/>
      <c r="D43" s="75"/>
      <c r="E43" s="74"/>
      <c r="F43" s="74"/>
      <c r="G43" s="76"/>
      <c r="H43" s="77"/>
      <c r="J43" s="49" t="s">
        <v>22</v>
      </c>
      <c r="K43" s="50">
        <f>COUNTIF(L5:L35,"C.")</f>
        <v>4</v>
      </c>
    </row>
    <row r="44" spans="1:15" x14ac:dyDescent="0.2">
      <c r="B44" s="73"/>
      <c r="C44" s="74"/>
      <c r="D44" s="75"/>
      <c r="E44" s="74"/>
      <c r="F44" s="74"/>
      <c r="G44" s="76"/>
      <c r="H44" s="77"/>
      <c r="J44" s="48" t="s">
        <v>33</v>
      </c>
      <c r="K44" s="38">
        <f>COUNTIF(L5:L35,"Ci.")</f>
        <v>1</v>
      </c>
    </row>
    <row r="45" spans="1:15" x14ac:dyDescent="0.2">
      <c r="B45" s="78"/>
      <c r="C45" s="74"/>
      <c r="D45" s="78"/>
      <c r="E45" s="74"/>
      <c r="F45" s="74"/>
      <c r="G45" s="76"/>
      <c r="H45" s="78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13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1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10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26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2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3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2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6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2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1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2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0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3</v>
      </c>
    </row>
    <row r="210" spans="2:3" x14ac:dyDescent="0.2">
      <c r="B210" s="55" t="s">
        <v>51</v>
      </c>
      <c r="C210" s="40">
        <f>COUNTIF(I5:I35,"WNW")</f>
        <v>0</v>
      </c>
    </row>
    <row r="211" spans="2:3" x14ac:dyDescent="0.2">
      <c r="B211" s="56" t="s">
        <v>14</v>
      </c>
      <c r="C211" s="40">
        <f>COUNTIF(I5:I35,"NW")</f>
        <v>3</v>
      </c>
    </row>
    <row r="212" spans="2:3" ht="13.5" thickBot="1" x14ac:dyDescent="0.25">
      <c r="B212" s="55" t="s">
        <v>57</v>
      </c>
      <c r="C212" s="38">
        <f>COUNTIF(I5:I35,"NNW")</f>
        <v>3</v>
      </c>
    </row>
    <row r="213" spans="2:3" ht="13.5" thickBot="1" x14ac:dyDescent="0.25">
      <c r="B213" s="43" t="s">
        <v>30</v>
      </c>
      <c r="C213" s="50">
        <f>SUM(C197:C212)</f>
        <v>28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2016-01-03T12:11:29Z</dcterms:modified>
</cp:coreProperties>
</file>