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9" i="1" l="1"/>
  <c r="N39" i="1"/>
  <c r="C38" i="1"/>
  <c r="C39" i="1"/>
  <c r="C40" i="1"/>
  <c r="K53" i="1"/>
  <c r="K54" i="1"/>
  <c r="K52" i="1"/>
  <c r="K51" i="1"/>
  <c r="K49" i="1"/>
  <c r="K48" i="1"/>
  <c r="K47" i="1"/>
  <c r="K46" i="1"/>
  <c r="K45" i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D40" i="1"/>
  <c r="E40" i="1"/>
  <c r="G40" i="1"/>
  <c r="H40" i="1"/>
  <c r="J40" i="1"/>
  <c r="K40" i="1"/>
  <c r="K50" i="1"/>
  <c r="C196" i="1"/>
  <c r="C197" i="1"/>
  <c r="C213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</calcChain>
</file>

<file path=xl/sharedStrings.xml><?xml version="1.0" encoding="utf-8"?>
<sst xmlns="http://schemas.openxmlformats.org/spreadsheetml/2006/main" count="123" uniqueCount="59">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</sst>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164" fontId="0" fillId="0" borderId="2" xfId="0" applyNumberForma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Border="1"/>
    <xf numFmtId="164" fontId="5" fillId="0" borderId="27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16.7</c:v>
                </c:pt>
                <c:pt idx="1">
                  <c:v>17.600000000000001</c:v>
                </c:pt>
                <c:pt idx="2">
                  <c:v>16.3</c:v>
                </c:pt>
                <c:pt idx="3">
                  <c:v>17</c:v>
                </c:pt>
                <c:pt idx="4">
                  <c:v>19.7</c:v>
                </c:pt>
                <c:pt idx="5">
                  <c:v>22.4</c:v>
                </c:pt>
                <c:pt idx="6">
                  <c:v>22.3</c:v>
                </c:pt>
                <c:pt idx="7">
                  <c:v>18.899999999999999</c:v>
                </c:pt>
                <c:pt idx="8">
                  <c:v>14</c:v>
                </c:pt>
                <c:pt idx="9">
                  <c:v>16.5</c:v>
                </c:pt>
                <c:pt idx="10">
                  <c:v>13.6</c:v>
                </c:pt>
                <c:pt idx="11">
                  <c:v>12.5</c:v>
                </c:pt>
                <c:pt idx="12">
                  <c:v>12.8</c:v>
                </c:pt>
                <c:pt idx="13">
                  <c:v>11.5</c:v>
                </c:pt>
                <c:pt idx="14">
                  <c:v>12</c:v>
                </c:pt>
                <c:pt idx="15">
                  <c:v>16.3</c:v>
                </c:pt>
                <c:pt idx="16">
                  <c:v>13.5</c:v>
                </c:pt>
                <c:pt idx="17">
                  <c:v>14.6</c:v>
                </c:pt>
                <c:pt idx="18">
                  <c:v>19.899999999999999</c:v>
                </c:pt>
                <c:pt idx="19">
                  <c:v>16.899999999999999</c:v>
                </c:pt>
                <c:pt idx="20">
                  <c:v>14.5</c:v>
                </c:pt>
                <c:pt idx="21">
                  <c:v>13.6</c:v>
                </c:pt>
                <c:pt idx="22">
                  <c:v>12.4</c:v>
                </c:pt>
                <c:pt idx="23">
                  <c:v>10.199999999999999</c:v>
                </c:pt>
                <c:pt idx="24">
                  <c:v>17.7</c:v>
                </c:pt>
                <c:pt idx="25">
                  <c:v>20.5</c:v>
                </c:pt>
                <c:pt idx="26">
                  <c:v>18</c:v>
                </c:pt>
                <c:pt idx="27">
                  <c:v>12.1</c:v>
                </c:pt>
                <c:pt idx="28">
                  <c:v>14.6</c:v>
                </c:pt>
                <c:pt idx="29">
                  <c:v>17.600000000000001</c:v>
                </c:pt>
                <c:pt idx="30" formatCode="0.0">
                  <c:v>21.4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-0.2</c:v>
                </c:pt>
                <c:pt idx="1">
                  <c:v>2.4</c:v>
                </c:pt>
                <c:pt idx="2">
                  <c:v>3.3</c:v>
                </c:pt>
                <c:pt idx="3">
                  <c:v>2.2000000000000002</c:v>
                </c:pt>
                <c:pt idx="4">
                  <c:v>5.6</c:v>
                </c:pt>
                <c:pt idx="5">
                  <c:v>4.0999999999999996</c:v>
                </c:pt>
                <c:pt idx="6">
                  <c:v>5.7</c:v>
                </c:pt>
                <c:pt idx="7">
                  <c:v>11</c:v>
                </c:pt>
                <c:pt idx="8">
                  <c:v>6</c:v>
                </c:pt>
                <c:pt idx="9">
                  <c:v>9.1</c:v>
                </c:pt>
                <c:pt idx="10">
                  <c:v>5.2</c:v>
                </c:pt>
                <c:pt idx="11">
                  <c:v>5.4</c:v>
                </c:pt>
                <c:pt idx="12">
                  <c:v>7.7</c:v>
                </c:pt>
                <c:pt idx="13">
                  <c:v>3.6</c:v>
                </c:pt>
                <c:pt idx="14">
                  <c:v>5.0999999999999996</c:v>
                </c:pt>
                <c:pt idx="15">
                  <c:v>8.5</c:v>
                </c:pt>
                <c:pt idx="16">
                  <c:v>7.1</c:v>
                </c:pt>
                <c:pt idx="17">
                  <c:v>7.9</c:v>
                </c:pt>
                <c:pt idx="18">
                  <c:v>4.5999999999999996</c:v>
                </c:pt>
                <c:pt idx="19">
                  <c:v>10.1</c:v>
                </c:pt>
                <c:pt idx="20">
                  <c:v>10.1</c:v>
                </c:pt>
                <c:pt idx="21">
                  <c:v>7.4</c:v>
                </c:pt>
                <c:pt idx="22">
                  <c:v>4.5999999999999996</c:v>
                </c:pt>
                <c:pt idx="23">
                  <c:v>4.8</c:v>
                </c:pt>
                <c:pt idx="24">
                  <c:v>2.5</c:v>
                </c:pt>
                <c:pt idx="25">
                  <c:v>3.3</c:v>
                </c:pt>
                <c:pt idx="26">
                  <c:v>4.7</c:v>
                </c:pt>
                <c:pt idx="27">
                  <c:v>8.4</c:v>
                </c:pt>
                <c:pt idx="28">
                  <c:v>8</c:v>
                </c:pt>
                <c:pt idx="29">
                  <c:v>8.1</c:v>
                </c:pt>
                <c:pt idx="30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29984"/>
        <c:axId val="117532160"/>
      </c:lineChart>
      <c:catAx>
        <c:axId val="11752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3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532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299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Sheet1!$M$4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1.75</c:v>
                </c:pt>
                <c:pt idx="7">
                  <c:v>2</c:v>
                </c:pt>
                <c:pt idx="8">
                  <c:v>1.75</c:v>
                </c:pt>
                <c:pt idx="9">
                  <c:v>0.25</c:v>
                </c:pt>
                <c:pt idx="10">
                  <c:v>2.5</c:v>
                </c:pt>
                <c:pt idx="11">
                  <c:v>1.75</c:v>
                </c:pt>
                <c:pt idx="12">
                  <c:v>0.5</c:v>
                </c:pt>
                <c:pt idx="13">
                  <c:v>27</c:v>
                </c:pt>
                <c:pt idx="14">
                  <c:v>2</c:v>
                </c:pt>
                <c:pt idx="15">
                  <c:v>2</c:v>
                </c:pt>
                <c:pt idx="16">
                  <c:v>0.25</c:v>
                </c:pt>
                <c:pt idx="17">
                  <c:v>0</c:v>
                </c:pt>
                <c:pt idx="18">
                  <c:v>3</c:v>
                </c:pt>
                <c:pt idx="19">
                  <c:v>0.5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2.5</c:v>
                </c:pt>
                <c:pt idx="24">
                  <c:v>0</c:v>
                </c:pt>
                <c:pt idx="25">
                  <c:v>6</c:v>
                </c:pt>
                <c:pt idx="26">
                  <c:v>5.6</c:v>
                </c:pt>
                <c:pt idx="27">
                  <c:v>14</c:v>
                </c:pt>
                <c:pt idx="28">
                  <c:v>18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39584"/>
        <c:axId val="117541504"/>
      </c:barChart>
      <c:catAx>
        <c:axId val="11753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4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541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39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10.7</c:v>
                </c:pt>
                <c:pt idx="1">
                  <c:v>9.1999999999999993</c:v>
                </c:pt>
                <c:pt idx="2">
                  <c:v>13</c:v>
                </c:pt>
                <c:pt idx="3">
                  <c:v>12.2</c:v>
                </c:pt>
                <c:pt idx="4">
                  <c:v>13.9</c:v>
                </c:pt>
                <c:pt idx="5">
                  <c:v>15</c:v>
                </c:pt>
                <c:pt idx="6">
                  <c:v>18.2</c:v>
                </c:pt>
                <c:pt idx="7">
                  <c:v>13.6</c:v>
                </c:pt>
                <c:pt idx="8">
                  <c:v>12.1</c:v>
                </c:pt>
                <c:pt idx="9">
                  <c:v>11.6</c:v>
                </c:pt>
                <c:pt idx="10">
                  <c:v>10.3</c:v>
                </c:pt>
                <c:pt idx="11">
                  <c:v>12.9</c:v>
                </c:pt>
                <c:pt idx="12">
                  <c:v>10.7</c:v>
                </c:pt>
                <c:pt idx="13">
                  <c:v>10.8</c:v>
                </c:pt>
                <c:pt idx="14">
                  <c:v>6.4</c:v>
                </c:pt>
                <c:pt idx="15">
                  <c:v>11.9</c:v>
                </c:pt>
                <c:pt idx="16">
                  <c:v>9.4</c:v>
                </c:pt>
                <c:pt idx="17">
                  <c:v>10.4</c:v>
                </c:pt>
                <c:pt idx="18">
                  <c:v>14.5</c:v>
                </c:pt>
                <c:pt idx="19">
                  <c:v>13.1</c:v>
                </c:pt>
                <c:pt idx="20">
                  <c:v>11.6</c:v>
                </c:pt>
                <c:pt idx="21">
                  <c:v>13.8</c:v>
                </c:pt>
                <c:pt idx="22">
                  <c:v>7</c:v>
                </c:pt>
                <c:pt idx="23">
                  <c:v>8.5</c:v>
                </c:pt>
                <c:pt idx="24">
                  <c:v>6.1</c:v>
                </c:pt>
                <c:pt idx="25">
                  <c:v>14.2</c:v>
                </c:pt>
                <c:pt idx="26">
                  <c:v>12</c:v>
                </c:pt>
                <c:pt idx="27">
                  <c:v>9</c:v>
                </c:pt>
                <c:pt idx="28">
                  <c:v>8.5</c:v>
                </c:pt>
                <c:pt idx="29">
                  <c:v>11.9</c:v>
                </c:pt>
                <c:pt idx="30">
                  <c:v>17.2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49696"/>
        <c:axId val="117564160"/>
      </c:lineChart>
      <c:catAx>
        <c:axId val="11754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6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564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49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50</c:v>
                </c:pt>
                <c:pt idx="1">
                  <c:v>60</c:v>
                </c:pt>
                <c:pt idx="2">
                  <c:v>54</c:v>
                </c:pt>
                <c:pt idx="3">
                  <c:v>68</c:v>
                </c:pt>
                <c:pt idx="4">
                  <c:v>71</c:v>
                </c:pt>
                <c:pt idx="5">
                  <c:v>52</c:v>
                </c:pt>
                <c:pt idx="6">
                  <c:v>54</c:v>
                </c:pt>
                <c:pt idx="7">
                  <c:v>95</c:v>
                </c:pt>
                <c:pt idx="8">
                  <c:v>68</c:v>
                </c:pt>
                <c:pt idx="9">
                  <c:v>86</c:v>
                </c:pt>
                <c:pt idx="10">
                  <c:v>74</c:v>
                </c:pt>
                <c:pt idx="11">
                  <c:v>75</c:v>
                </c:pt>
                <c:pt idx="12">
                  <c:v>61</c:v>
                </c:pt>
                <c:pt idx="13">
                  <c:v>50</c:v>
                </c:pt>
                <c:pt idx="14">
                  <c:v>92</c:v>
                </c:pt>
                <c:pt idx="15">
                  <c:v>56</c:v>
                </c:pt>
                <c:pt idx="16">
                  <c:v>80</c:v>
                </c:pt>
                <c:pt idx="17">
                  <c:v>81</c:v>
                </c:pt>
                <c:pt idx="18">
                  <c:v>71</c:v>
                </c:pt>
                <c:pt idx="19">
                  <c:v>94</c:v>
                </c:pt>
                <c:pt idx="20">
                  <c:v>83</c:v>
                </c:pt>
                <c:pt idx="21">
                  <c:v>55</c:v>
                </c:pt>
                <c:pt idx="22">
                  <c:v>70</c:v>
                </c:pt>
                <c:pt idx="23">
                  <c:v>73</c:v>
                </c:pt>
                <c:pt idx="24">
                  <c:v>91</c:v>
                </c:pt>
                <c:pt idx="25">
                  <c:v>55</c:v>
                </c:pt>
                <c:pt idx="26">
                  <c:v>53</c:v>
                </c:pt>
                <c:pt idx="27">
                  <c:v>94</c:v>
                </c:pt>
                <c:pt idx="28">
                  <c:v>92</c:v>
                </c:pt>
                <c:pt idx="29">
                  <c:v>83</c:v>
                </c:pt>
                <c:pt idx="30">
                  <c:v>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09440"/>
        <c:axId val="122911360"/>
      </c:lineChart>
      <c:catAx>
        <c:axId val="12290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91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9113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9094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1024.3</c:v>
                </c:pt>
                <c:pt idx="1">
                  <c:v>1023.6</c:v>
                </c:pt>
                <c:pt idx="2">
                  <c:v>1018.4</c:v>
                </c:pt>
                <c:pt idx="3">
                  <c:v>1011.6</c:v>
                </c:pt>
                <c:pt idx="4">
                  <c:v>1019.7</c:v>
                </c:pt>
                <c:pt idx="5">
                  <c:v>1019.2</c:v>
                </c:pt>
                <c:pt idx="6">
                  <c:v>1016.2</c:v>
                </c:pt>
                <c:pt idx="7">
                  <c:v>1001.7</c:v>
                </c:pt>
                <c:pt idx="8">
                  <c:v>1003.2</c:v>
                </c:pt>
                <c:pt idx="9">
                  <c:v>1005.6</c:v>
                </c:pt>
                <c:pt idx="10">
                  <c:v>1006.2</c:v>
                </c:pt>
                <c:pt idx="11">
                  <c:v>1013.3</c:v>
                </c:pt>
                <c:pt idx="12">
                  <c:v>1009.5</c:v>
                </c:pt>
                <c:pt idx="13">
                  <c:v>1002.2</c:v>
                </c:pt>
                <c:pt idx="14">
                  <c:v>988.3</c:v>
                </c:pt>
                <c:pt idx="15">
                  <c:v>999.8</c:v>
                </c:pt>
                <c:pt idx="16">
                  <c:v>1005.9</c:v>
                </c:pt>
                <c:pt idx="17">
                  <c:v>1005.9</c:v>
                </c:pt>
                <c:pt idx="18">
                  <c:v>1011.3</c:v>
                </c:pt>
                <c:pt idx="19">
                  <c:v>1011.6</c:v>
                </c:pt>
                <c:pt idx="20">
                  <c:v>1016.1</c:v>
                </c:pt>
                <c:pt idx="21">
                  <c:v>1018.3</c:v>
                </c:pt>
                <c:pt idx="22">
                  <c:v>1012.9</c:v>
                </c:pt>
                <c:pt idx="23">
                  <c:v>1005.9</c:v>
                </c:pt>
                <c:pt idx="24">
                  <c:v>1021.5</c:v>
                </c:pt>
                <c:pt idx="25">
                  <c:v>1018.8</c:v>
                </c:pt>
                <c:pt idx="26">
                  <c:v>1005.7</c:v>
                </c:pt>
                <c:pt idx="27">
                  <c:v>1000.5</c:v>
                </c:pt>
                <c:pt idx="28">
                  <c:v>1004.6</c:v>
                </c:pt>
                <c:pt idx="29" formatCode="0.0">
                  <c:v>1010.1</c:v>
                </c:pt>
                <c:pt idx="30" formatCode="0.0">
                  <c:v>1018.3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23648"/>
        <c:axId val="122934016"/>
      </c:lineChart>
      <c:catAx>
        <c:axId val="12292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93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93401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9236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5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347712"/>
        <c:axId val="123349248"/>
      </c:radarChart>
      <c:catAx>
        <c:axId val="12334771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49248"/>
        <c:crosses val="autoZero"/>
        <c:auto val="0"/>
        <c:lblAlgn val="ctr"/>
        <c:lblOffset val="100"/>
        <c:noMultiLvlLbl val="0"/>
      </c:catAx>
      <c:valAx>
        <c:axId val="1233492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47712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5">
        <v>5.13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16.7</v>
      </c>
      <c r="D5" s="2">
        <v>-0.2</v>
      </c>
      <c r="E5" s="2">
        <v>10.7</v>
      </c>
      <c r="F5" s="2">
        <v>6.7</v>
      </c>
      <c r="G5" s="2">
        <v>50</v>
      </c>
      <c r="H5" s="2">
        <v>1024.3</v>
      </c>
      <c r="I5" s="2" t="s">
        <v>10</v>
      </c>
      <c r="J5" s="2">
        <v>1</v>
      </c>
      <c r="K5" s="2">
        <v>0</v>
      </c>
      <c r="L5" s="2" t="s">
        <v>58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17.600000000000001</v>
      </c>
      <c r="D6" s="2">
        <v>2.4</v>
      </c>
      <c r="E6" s="2">
        <v>9.1999999999999993</v>
      </c>
      <c r="F6" s="2">
        <v>6.2</v>
      </c>
      <c r="G6" s="2">
        <v>60</v>
      </c>
      <c r="H6" s="2">
        <v>1023.6</v>
      </c>
      <c r="I6" s="2" t="s">
        <v>52</v>
      </c>
      <c r="J6" s="2">
        <v>1</v>
      </c>
      <c r="K6" s="2">
        <v>0</v>
      </c>
      <c r="L6" s="2" t="s">
        <v>58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16.3</v>
      </c>
      <c r="D7" s="2">
        <v>3.3</v>
      </c>
      <c r="E7" s="2">
        <v>13</v>
      </c>
      <c r="F7" s="2">
        <v>9.1</v>
      </c>
      <c r="G7" s="2">
        <v>54</v>
      </c>
      <c r="H7" s="2">
        <v>1018.4</v>
      </c>
      <c r="I7" s="2" t="s">
        <v>48</v>
      </c>
      <c r="J7" s="2">
        <v>2</v>
      </c>
      <c r="K7" s="2">
        <v>1</v>
      </c>
      <c r="L7" s="2" t="s">
        <v>33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17</v>
      </c>
      <c r="D8" s="2">
        <v>2.2000000000000002</v>
      </c>
      <c r="E8" s="2">
        <v>12.2</v>
      </c>
      <c r="F8" s="2">
        <v>9.4</v>
      </c>
      <c r="G8" s="2">
        <v>68</v>
      </c>
      <c r="H8" s="2">
        <v>1011.6</v>
      </c>
      <c r="I8" s="2" t="s">
        <v>48</v>
      </c>
      <c r="J8" s="2">
        <v>3</v>
      </c>
      <c r="K8" s="2">
        <v>8</v>
      </c>
      <c r="L8" s="2" t="s">
        <v>39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19.7</v>
      </c>
      <c r="D9" s="2">
        <v>5.6</v>
      </c>
      <c r="E9" s="2">
        <v>13.9</v>
      </c>
      <c r="F9" s="2">
        <v>11.4</v>
      </c>
      <c r="G9" s="2">
        <v>71</v>
      </c>
      <c r="H9" s="2">
        <v>1019.7</v>
      </c>
      <c r="I9" s="2" t="s">
        <v>48</v>
      </c>
      <c r="J9" s="2">
        <v>2</v>
      </c>
      <c r="K9" s="2">
        <v>7</v>
      </c>
      <c r="L9" s="2" t="s">
        <v>39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22.4</v>
      </c>
      <c r="D10" s="2">
        <v>4.0999999999999996</v>
      </c>
      <c r="E10" s="2">
        <v>15</v>
      </c>
      <c r="F10" s="2">
        <v>10.5</v>
      </c>
      <c r="G10" s="2">
        <v>52</v>
      </c>
      <c r="H10" s="2">
        <v>1019.2</v>
      </c>
      <c r="I10" s="2" t="s">
        <v>10</v>
      </c>
      <c r="J10" s="2">
        <v>1</v>
      </c>
      <c r="K10" s="2">
        <v>4</v>
      </c>
      <c r="L10" s="2" t="s">
        <v>33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22.3</v>
      </c>
      <c r="D11" s="2">
        <v>5.7</v>
      </c>
      <c r="E11" s="2">
        <v>18.2</v>
      </c>
      <c r="F11" s="2">
        <v>13</v>
      </c>
      <c r="G11" s="2">
        <v>54</v>
      </c>
      <c r="H11" s="2">
        <v>1016.2</v>
      </c>
      <c r="I11" s="2" t="s">
        <v>17</v>
      </c>
      <c r="J11" s="2">
        <v>1</v>
      </c>
      <c r="K11" s="2">
        <v>0</v>
      </c>
      <c r="L11" s="2" t="s">
        <v>58</v>
      </c>
      <c r="M11" s="2">
        <v>1.75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18.899999999999999</v>
      </c>
      <c r="D12" s="2">
        <v>11</v>
      </c>
      <c r="E12" s="2">
        <v>13.6</v>
      </c>
      <c r="F12" s="2">
        <v>12.7</v>
      </c>
      <c r="G12" s="2">
        <v>95</v>
      </c>
      <c r="H12" s="2">
        <v>1001.7</v>
      </c>
      <c r="I12" s="2" t="s">
        <v>10</v>
      </c>
      <c r="J12" s="2">
        <v>3</v>
      </c>
      <c r="K12" s="2">
        <v>8</v>
      </c>
      <c r="L12" s="2" t="s">
        <v>39</v>
      </c>
      <c r="M12" s="2">
        <v>2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14</v>
      </c>
      <c r="D13" s="2">
        <v>6</v>
      </c>
      <c r="E13" s="2">
        <v>12.1</v>
      </c>
      <c r="F13" s="2">
        <v>8.1999999999999993</v>
      </c>
      <c r="G13" s="2">
        <v>68</v>
      </c>
      <c r="H13" s="2">
        <v>1003.2</v>
      </c>
      <c r="I13" s="2" t="s">
        <v>10</v>
      </c>
      <c r="J13" s="2">
        <v>3</v>
      </c>
      <c r="K13" s="2">
        <v>6</v>
      </c>
      <c r="L13" s="2" t="s">
        <v>39</v>
      </c>
      <c r="M13" s="2">
        <v>1.75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16.5</v>
      </c>
      <c r="D14" s="2">
        <v>9.1</v>
      </c>
      <c r="E14" s="2">
        <v>11.6</v>
      </c>
      <c r="F14" s="2">
        <v>9.6</v>
      </c>
      <c r="G14" s="2">
        <v>86</v>
      </c>
      <c r="H14" s="2">
        <v>1005.6</v>
      </c>
      <c r="I14" s="2" t="s">
        <v>48</v>
      </c>
      <c r="J14" s="2">
        <v>2</v>
      </c>
      <c r="K14" s="2">
        <v>8</v>
      </c>
      <c r="L14" s="2" t="s">
        <v>39</v>
      </c>
      <c r="M14" s="2">
        <v>0.25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13.6</v>
      </c>
      <c r="D15" s="2">
        <v>5.2</v>
      </c>
      <c r="E15" s="2">
        <v>10.3</v>
      </c>
      <c r="F15" s="2">
        <v>7.7</v>
      </c>
      <c r="G15" s="2">
        <v>74</v>
      </c>
      <c r="H15" s="2">
        <v>1006.2</v>
      </c>
      <c r="I15" s="2" t="s">
        <v>48</v>
      </c>
      <c r="J15" s="2">
        <v>2</v>
      </c>
      <c r="K15" s="2">
        <v>8</v>
      </c>
      <c r="L15" s="2" t="s">
        <v>39</v>
      </c>
      <c r="M15" s="2">
        <v>2.5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12.5</v>
      </c>
      <c r="D16" s="2">
        <v>5.4</v>
      </c>
      <c r="E16" s="2">
        <v>12.9</v>
      </c>
      <c r="F16" s="2">
        <v>11.5</v>
      </c>
      <c r="G16" s="2">
        <v>75</v>
      </c>
      <c r="H16" s="2">
        <v>1013.3</v>
      </c>
      <c r="I16" s="2" t="s">
        <v>11</v>
      </c>
      <c r="J16" s="2">
        <v>3</v>
      </c>
      <c r="K16" s="2">
        <v>8</v>
      </c>
      <c r="L16" s="2" t="s">
        <v>39</v>
      </c>
      <c r="M16" s="2">
        <v>1.75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12.8</v>
      </c>
      <c r="D17" s="2">
        <v>7.7</v>
      </c>
      <c r="E17" s="2">
        <v>10.7</v>
      </c>
      <c r="F17" s="2">
        <v>7.3</v>
      </c>
      <c r="G17" s="2">
        <v>61</v>
      </c>
      <c r="H17" s="2">
        <v>1009.5</v>
      </c>
      <c r="I17" s="2" t="s">
        <v>11</v>
      </c>
      <c r="J17" s="2">
        <v>3</v>
      </c>
      <c r="K17" s="2">
        <v>6</v>
      </c>
      <c r="L17" s="2" t="s">
        <v>39</v>
      </c>
      <c r="M17" s="2">
        <v>0.5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11.5</v>
      </c>
      <c r="D18" s="2">
        <v>3.6</v>
      </c>
      <c r="E18" s="2">
        <v>10.8</v>
      </c>
      <c r="F18" s="2">
        <v>7.1</v>
      </c>
      <c r="G18" s="2">
        <v>50</v>
      </c>
      <c r="H18" s="2">
        <v>1002.2</v>
      </c>
      <c r="I18" s="2" t="s">
        <v>10</v>
      </c>
      <c r="J18" s="2">
        <v>3</v>
      </c>
      <c r="K18" s="2">
        <v>4</v>
      </c>
      <c r="L18" s="2" t="s">
        <v>41</v>
      </c>
      <c r="M18" s="2">
        <v>27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12</v>
      </c>
      <c r="D19" s="2">
        <v>5.0999999999999996</v>
      </c>
      <c r="E19" s="2">
        <v>6.4</v>
      </c>
      <c r="F19" s="2">
        <v>5.8</v>
      </c>
      <c r="G19" s="2">
        <v>92</v>
      </c>
      <c r="H19" s="2">
        <v>988.3</v>
      </c>
      <c r="I19" s="2" t="s">
        <v>14</v>
      </c>
      <c r="J19" s="2">
        <v>3</v>
      </c>
      <c r="K19" s="2">
        <v>8</v>
      </c>
      <c r="L19" s="2" t="s">
        <v>39</v>
      </c>
      <c r="M19" s="2">
        <v>2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16.3</v>
      </c>
      <c r="D20" s="2">
        <v>8.5</v>
      </c>
      <c r="E20" s="2">
        <v>11.9</v>
      </c>
      <c r="F20" s="2">
        <v>8.4</v>
      </c>
      <c r="G20" s="2">
        <v>56</v>
      </c>
      <c r="H20" s="2">
        <v>999.8</v>
      </c>
      <c r="I20" s="2" t="s">
        <v>17</v>
      </c>
      <c r="J20" s="2">
        <v>1</v>
      </c>
      <c r="K20" s="2">
        <v>4</v>
      </c>
      <c r="L20" s="2" t="s">
        <v>41</v>
      </c>
      <c r="M20" s="2">
        <v>2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13.5</v>
      </c>
      <c r="D21" s="2">
        <v>7.1</v>
      </c>
      <c r="E21" s="2">
        <v>9.4</v>
      </c>
      <c r="F21" s="2">
        <v>8.1999999999999993</v>
      </c>
      <c r="G21" s="2">
        <v>80</v>
      </c>
      <c r="H21" s="2">
        <v>1005.9</v>
      </c>
      <c r="I21" s="2" t="s">
        <v>50</v>
      </c>
      <c r="J21" s="2">
        <v>2</v>
      </c>
      <c r="K21" s="2">
        <v>8</v>
      </c>
      <c r="L21" s="2" t="s">
        <v>39</v>
      </c>
      <c r="M21" s="2">
        <v>0.25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14.6</v>
      </c>
      <c r="D22" s="2">
        <v>7.9</v>
      </c>
      <c r="E22" s="2">
        <v>10.4</v>
      </c>
      <c r="F22" s="2">
        <v>8.6999999999999993</v>
      </c>
      <c r="G22" s="2">
        <v>81</v>
      </c>
      <c r="H22" s="2">
        <v>1005.9</v>
      </c>
      <c r="I22" s="2" t="s">
        <v>51</v>
      </c>
      <c r="J22" s="2">
        <v>3</v>
      </c>
      <c r="K22" s="2">
        <v>8</v>
      </c>
      <c r="L22" s="2" t="s">
        <v>39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19.899999999999999</v>
      </c>
      <c r="D23" s="2">
        <v>4.5999999999999996</v>
      </c>
      <c r="E23" s="2">
        <v>14.5</v>
      </c>
      <c r="F23" s="2">
        <v>11.6</v>
      </c>
      <c r="G23" s="2">
        <v>71</v>
      </c>
      <c r="H23" s="2">
        <v>1011.3</v>
      </c>
      <c r="I23" s="2" t="s">
        <v>12</v>
      </c>
      <c r="J23" s="2">
        <v>1</v>
      </c>
      <c r="K23" s="2">
        <v>4</v>
      </c>
      <c r="L23" s="2" t="s">
        <v>41</v>
      </c>
      <c r="M23" s="2">
        <v>3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16.899999999999999</v>
      </c>
      <c r="D24" s="2">
        <v>10.1</v>
      </c>
      <c r="E24" s="2">
        <v>13.1</v>
      </c>
      <c r="F24" s="2">
        <v>12.6</v>
      </c>
      <c r="G24" s="2">
        <v>94</v>
      </c>
      <c r="H24" s="2">
        <v>1011.6</v>
      </c>
      <c r="I24" s="2" t="s">
        <v>57</v>
      </c>
      <c r="J24" s="2">
        <v>2</v>
      </c>
      <c r="K24" s="2">
        <v>8</v>
      </c>
      <c r="L24" s="2" t="s">
        <v>39</v>
      </c>
      <c r="M24" s="2">
        <v>0.5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14.5</v>
      </c>
      <c r="D25" s="2">
        <v>10.1</v>
      </c>
      <c r="E25" s="2">
        <v>11.6</v>
      </c>
      <c r="F25" s="2">
        <v>10.6</v>
      </c>
      <c r="G25" s="2">
        <v>83</v>
      </c>
      <c r="H25" s="2">
        <v>1016.1</v>
      </c>
      <c r="I25" s="2" t="s">
        <v>12</v>
      </c>
      <c r="J25" s="2">
        <v>2</v>
      </c>
      <c r="K25" s="2">
        <v>8</v>
      </c>
      <c r="L25" s="2" t="s">
        <v>39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13.6</v>
      </c>
      <c r="D26" s="2">
        <v>7.4</v>
      </c>
      <c r="E26" s="2">
        <v>13.8</v>
      </c>
      <c r="F26" s="2">
        <v>10.199999999999999</v>
      </c>
      <c r="G26" s="2">
        <v>55</v>
      </c>
      <c r="H26" s="2">
        <v>1018.3</v>
      </c>
      <c r="I26" s="2" t="s">
        <v>14</v>
      </c>
      <c r="J26" s="2">
        <v>3</v>
      </c>
      <c r="K26" s="2">
        <v>8</v>
      </c>
      <c r="L26" s="2" t="s">
        <v>39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69">
        <v>12.4</v>
      </c>
      <c r="D27" s="2">
        <v>4.5999999999999996</v>
      </c>
      <c r="E27" s="2">
        <v>7</v>
      </c>
      <c r="F27" s="2">
        <v>5</v>
      </c>
      <c r="G27" s="2">
        <v>70</v>
      </c>
      <c r="H27" s="2">
        <v>1012.9</v>
      </c>
      <c r="I27" s="2" t="s">
        <v>57</v>
      </c>
      <c r="J27" s="2">
        <v>3</v>
      </c>
      <c r="K27" s="2">
        <v>7</v>
      </c>
      <c r="L27" s="2" t="s">
        <v>39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10.199999999999999</v>
      </c>
      <c r="D28" s="2">
        <v>4.8</v>
      </c>
      <c r="E28" s="69">
        <v>8.5</v>
      </c>
      <c r="F28" s="2">
        <v>6.5</v>
      </c>
      <c r="G28" s="2">
        <v>73</v>
      </c>
      <c r="H28" s="2">
        <v>1005.9</v>
      </c>
      <c r="I28" s="2" t="s">
        <v>14</v>
      </c>
      <c r="J28" s="2">
        <v>4</v>
      </c>
      <c r="K28" s="2">
        <v>8</v>
      </c>
      <c r="L28" s="2" t="s">
        <v>39</v>
      </c>
      <c r="M28" s="2">
        <v>2.5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17.7</v>
      </c>
      <c r="D29" s="2">
        <v>2.5</v>
      </c>
      <c r="E29" s="2">
        <v>6.1</v>
      </c>
      <c r="F29" s="2">
        <v>5.4</v>
      </c>
      <c r="G29" s="2">
        <v>91</v>
      </c>
      <c r="H29" s="2">
        <v>1021.5</v>
      </c>
      <c r="I29" s="2" t="s">
        <v>52</v>
      </c>
      <c r="J29" s="2">
        <v>2</v>
      </c>
      <c r="K29" s="2">
        <v>8</v>
      </c>
      <c r="L29" s="2" t="s">
        <v>39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20.5</v>
      </c>
      <c r="D30" s="2">
        <v>3.3</v>
      </c>
      <c r="E30" s="2">
        <v>14.2</v>
      </c>
      <c r="F30" s="2">
        <v>9.9</v>
      </c>
      <c r="G30" s="2">
        <v>55</v>
      </c>
      <c r="H30" s="2">
        <v>1018.8</v>
      </c>
      <c r="I30" s="2" t="s">
        <v>14</v>
      </c>
      <c r="J30" s="2">
        <v>2</v>
      </c>
      <c r="K30" s="2">
        <v>6</v>
      </c>
      <c r="L30" s="2" t="s">
        <v>33</v>
      </c>
      <c r="M30" s="2">
        <v>6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18</v>
      </c>
      <c r="D31" s="2">
        <v>4.7</v>
      </c>
      <c r="E31" s="2">
        <v>12</v>
      </c>
      <c r="F31" s="2">
        <v>8.6</v>
      </c>
      <c r="G31" s="2">
        <v>53</v>
      </c>
      <c r="H31" s="2">
        <v>1005.7</v>
      </c>
      <c r="I31" s="2" t="s">
        <v>10</v>
      </c>
      <c r="J31" s="2">
        <v>3</v>
      </c>
      <c r="K31" s="2">
        <v>2</v>
      </c>
      <c r="L31" s="2" t="s">
        <v>41</v>
      </c>
      <c r="M31" s="2">
        <v>5.6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12.1</v>
      </c>
      <c r="D32" s="2">
        <v>8.4</v>
      </c>
      <c r="E32" s="2">
        <v>9</v>
      </c>
      <c r="F32" s="2">
        <v>8.6</v>
      </c>
      <c r="G32" s="2">
        <v>94</v>
      </c>
      <c r="H32" s="2">
        <v>1000.5</v>
      </c>
      <c r="I32" s="2" t="s">
        <v>50</v>
      </c>
      <c r="J32" s="2">
        <v>2</v>
      </c>
      <c r="K32" s="2">
        <v>8</v>
      </c>
      <c r="L32" s="2" t="s">
        <v>39</v>
      </c>
      <c r="M32" s="2">
        <v>14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14.6</v>
      </c>
      <c r="D33" s="2">
        <v>8</v>
      </c>
      <c r="E33" s="2">
        <v>8.5</v>
      </c>
      <c r="F33" s="2">
        <v>8.1999999999999993</v>
      </c>
      <c r="G33" s="2">
        <v>92</v>
      </c>
      <c r="H33" s="2">
        <v>1004.6</v>
      </c>
      <c r="I33" s="2" t="s">
        <v>52</v>
      </c>
      <c r="J33" s="2">
        <v>2</v>
      </c>
      <c r="K33" s="2">
        <v>8</v>
      </c>
      <c r="L33" s="2" t="s">
        <v>39</v>
      </c>
      <c r="M33" s="2">
        <v>18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17.600000000000001</v>
      </c>
      <c r="D34" s="2">
        <v>8.1</v>
      </c>
      <c r="E34" s="2">
        <v>11.9</v>
      </c>
      <c r="F34" s="2">
        <v>10.4</v>
      </c>
      <c r="G34" s="2">
        <v>83</v>
      </c>
      <c r="H34" s="66">
        <v>1010.1</v>
      </c>
      <c r="I34" s="2" t="s">
        <v>13</v>
      </c>
      <c r="J34" s="2">
        <v>2</v>
      </c>
      <c r="K34" s="2">
        <v>8</v>
      </c>
      <c r="L34" s="2" t="s">
        <v>39</v>
      </c>
      <c r="M34" s="2">
        <v>1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70">
        <v>21.4</v>
      </c>
      <c r="D35" s="2">
        <v>11</v>
      </c>
      <c r="E35" s="2">
        <v>17.2</v>
      </c>
      <c r="F35" s="2">
        <v>14.1</v>
      </c>
      <c r="G35" s="2">
        <v>71</v>
      </c>
      <c r="H35" s="66">
        <v>1018.3</v>
      </c>
      <c r="I35" s="2" t="s">
        <v>57</v>
      </c>
      <c r="J35" s="2">
        <v>2</v>
      </c>
      <c r="K35" s="2">
        <v>8</v>
      </c>
      <c r="L35" s="2" t="s">
        <v>41</v>
      </c>
      <c r="M35" s="69">
        <v>0</v>
      </c>
      <c r="N35" s="2">
        <v>0</v>
      </c>
      <c r="O35" s="5"/>
    </row>
    <row r="36" spans="1:15" x14ac:dyDescent="0.2">
      <c r="B36" s="51" t="s">
        <v>44</v>
      </c>
      <c r="H36" s="16"/>
      <c r="M36" s="67"/>
      <c r="N36" s="68"/>
    </row>
    <row r="37" spans="1:15" ht="15.75" thickBot="1" x14ac:dyDescent="0.3">
      <c r="H37" s="16"/>
      <c r="M37" s="61" t="s">
        <v>27</v>
      </c>
      <c r="N37" s="62" t="s">
        <v>27</v>
      </c>
    </row>
    <row r="38" spans="1:15" ht="20.25" customHeight="1" x14ac:dyDescent="0.25">
      <c r="B38" s="13" t="s">
        <v>24</v>
      </c>
      <c r="C38" s="17">
        <f>AVERAGE(C4:C35)</f>
        <v>16.051612903225806</v>
      </c>
      <c r="D38" s="17">
        <f>AVERAGE(D5:D35)</f>
        <v>6.0419354838709669</v>
      </c>
      <c r="E38" s="17">
        <f>AVERAGE(E5:E35)</f>
        <v>11.603225806451613</v>
      </c>
      <c r="F38" s="17"/>
      <c r="G38" s="17">
        <f>AVERAGE(G5:G35)</f>
        <v>71.354838709677423</v>
      </c>
      <c r="H38" s="18">
        <f>AVERAGE(H5:H35)</f>
        <v>1010.6516129032257</v>
      </c>
      <c r="I38" s="19"/>
      <c r="J38" s="20">
        <f>AVERAGE(J5:J35)</f>
        <v>2.225806451612903</v>
      </c>
      <c r="K38" s="21">
        <f>AVERAGE(K5:K35)</f>
        <v>6.032258064516129</v>
      </c>
      <c r="L38" s="19"/>
      <c r="M38" s="63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22.4</v>
      </c>
      <c r="D39" s="22">
        <f>MAX(D5:D35)</f>
        <v>11</v>
      </c>
      <c r="E39" s="22">
        <f>MAX(E5:E35)</f>
        <v>18.2</v>
      </c>
      <c r="F39" s="22"/>
      <c r="G39" s="22">
        <f>MAX(G5:G35)</f>
        <v>95</v>
      </c>
      <c r="H39" s="23">
        <f>MAX(H5:H35)</f>
        <v>1024.3</v>
      </c>
      <c r="I39" s="24"/>
      <c r="J39" s="25">
        <f>MAX(J5:J35)</f>
        <v>4</v>
      </c>
      <c r="K39" s="26">
        <f>MAX(K5:K35)</f>
        <v>8</v>
      </c>
      <c r="L39" s="24"/>
      <c r="M39" s="64">
        <f>SUM(M4:M35)</f>
        <v>92.35</v>
      </c>
      <c r="N39" s="71">
        <f>SUM(N4:N35)</f>
        <v>0</v>
      </c>
    </row>
    <row r="40" spans="1:15" ht="20.25" customHeight="1" thickBot="1" x14ac:dyDescent="0.3">
      <c r="B40" s="15" t="s">
        <v>26</v>
      </c>
      <c r="C40" s="27">
        <f>MIN(C4:C35)</f>
        <v>10.199999999999999</v>
      </c>
      <c r="D40" s="27">
        <f>MIN(D5:D35)</f>
        <v>-0.2</v>
      </c>
      <c r="E40" s="27">
        <f>MIN(E5:E35)</f>
        <v>6.1</v>
      </c>
      <c r="F40" s="27"/>
      <c r="G40" s="27">
        <f>MIN(G5:G35)</f>
        <v>50</v>
      </c>
      <c r="H40" s="28">
        <f>MIN(H5:H35)</f>
        <v>988.3</v>
      </c>
      <c r="I40" s="24"/>
      <c r="J40" s="29">
        <f>MIN(J5:J35)</f>
        <v>1</v>
      </c>
      <c r="K40" s="30">
        <f>MIN(K5:K35)</f>
        <v>0</v>
      </c>
      <c r="L40" s="24"/>
      <c r="M40" s="59" t="s">
        <v>55</v>
      </c>
      <c r="N40" s="60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3</v>
      </c>
    </row>
    <row r="44" spans="1:15" x14ac:dyDescent="0.2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3</v>
      </c>
    </row>
    <row r="45" spans="1:15" x14ac:dyDescent="0.2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0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20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5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28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0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2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3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1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2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2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0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0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6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5</v>
      </c>
    </row>
    <row r="209" spans="2:3" x14ac:dyDescent="0.2">
      <c r="B209" s="53" t="s">
        <v>11</v>
      </c>
      <c r="C209" s="40">
        <f>COUNTIF(I5:I35,"W")</f>
        <v>2</v>
      </c>
    </row>
    <row r="210" spans="2:3" x14ac:dyDescent="0.2">
      <c r="B210" s="55" t="s">
        <v>51</v>
      </c>
      <c r="C210" s="40">
        <f>COUNTIF(I5:I35,"WNW")</f>
        <v>1</v>
      </c>
    </row>
    <row r="211" spans="2:3" x14ac:dyDescent="0.2">
      <c r="B211" s="56" t="s">
        <v>14</v>
      </c>
      <c r="C211" s="40">
        <f>COUNTIF(I5:I35,"NW")</f>
        <v>4</v>
      </c>
    </row>
    <row r="212" spans="2:3" ht="13.5" thickBot="1" x14ac:dyDescent="0.25">
      <c r="B212" s="55" t="s">
        <v>57</v>
      </c>
      <c r="C212" s="38">
        <f>COUNTIF(I5:I35,"NNW")</f>
        <v>3</v>
      </c>
    </row>
    <row r="213" spans="2:3" ht="13.5" thickBot="1" x14ac:dyDescent="0.25">
      <c r="B213" s="43" t="s">
        <v>30</v>
      </c>
      <c r="C213" s="50">
        <f>SUM(C197:C212)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 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2016-01-03T12:00:57Z</dcterms:modified>
</cp:coreProperties>
</file>