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<sst xmlns="http://schemas.openxmlformats.org/spreadsheetml/2006/main" count="126" uniqueCount="61">
  <si>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</si>
  <si>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</si>
  <si>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</si>
  <si>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</si>
  <si>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</si>
  <si>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</si>
  <si>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</si>
  <si>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</si>
  <si>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</si>
  <si>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</si>
  <si>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</si>
  <si>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</si>
  <si>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</si>
  <si>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</si>
  <si>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</si>
  <si>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</si>
  <si>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</si>
  <si>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</si>
  <si>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</si>
  <si>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</si>
  <si>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</si>
  <si>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</si>
  <si>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</si>
  <si>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</si>
  <si>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</si>
  <si>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</si>
  <si>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</si>
  <si>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</si>
  <si>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</si>
  <si>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</si>
  <si>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</si>
  <si>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</si>
  <si>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</si>
  <si>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</si>
  <si>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</si>
  <si>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</si>
  <si>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</si>
  <si>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</si>
  <si>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</si>
  <si>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</si>
  <si>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</si>
  <si>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</si>
  <si>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</si>
  <si>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</si>
  <si>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</si>
  <si>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</si>
  <si>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</si>
  <si>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</si>
  <si>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</si>
  <si>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</si>
  <si>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</si>
  <si>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WSW</t>
  </si>
  <si>
    <t>SSW</t>
  </si>
  <si>
    <t>ENE</t>
  </si>
  <si>
    <t>WNW</t>
  </si>
  <si>
    <t>NNE</t>
  </si>
  <si>
    <t>SSE</t>
  </si>
  <si>
    <t>NWW</t>
  </si>
  <si>
    <t>Tamworth, UK</t>
  </si>
  <si>
    <t>July, 2009</t>
  </si>
  <si>
    <t>NNW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</si>
</sst>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6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9775560"/>
        <c:axId val="1109129"/>
      </c:barChart>
      <c:catAx>
        <c:axId val="5977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1631536"/>
        <c:axId val="39139505"/>
      </c:radarChart>
      <c:catAx>
        <c:axId val="4163153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0"/>
        <c:lblOffset val="100"/>
        <c:tickLblSkip val="1"/>
        <c:noMultiLvlLbl val="0"/>
      </c:catAx>
      <c:valAx>
        <c:axId val="3913950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163153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6">
      <selection activeCell="C224" sqref="C224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58</v>
      </c>
    </row>
    <row r="3" spans="1:3" ht="13.5" thickBot="1">
      <c r="A3" s="1" t="s">
        <v>19</v>
      </c>
      <c r="B3" s="4"/>
      <c r="C3" s="73" t="s">
        <v>59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26</v>
      </c>
      <c r="D5" s="2">
        <v>19</v>
      </c>
      <c r="E5" s="2">
        <v>23.8</v>
      </c>
      <c r="F5" s="2">
        <v>19.5</v>
      </c>
      <c r="G5" s="2">
        <v>60</v>
      </c>
      <c r="H5" s="2">
        <v>1023.2</v>
      </c>
      <c r="I5" s="2" t="s">
        <v>56</v>
      </c>
      <c r="J5" s="2">
        <v>1</v>
      </c>
      <c r="K5" s="2">
        <v>7</v>
      </c>
      <c r="L5" s="2" t="s">
        <v>38</v>
      </c>
      <c r="M5" s="2">
        <v>0.25</v>
      </c>
      <c r="N5" s="2">
        <v>0</v>
      </c>
      <c r="O5" s="6"/>
    </row>
    <row r="6" spans="1:15" ht="12.75">
      <c r="A6" s="5">
        <v>2</v>
      </c>
      <c r="B6" s="2">
        <v>9</v>
      </c>
      <c r="C6" s="2">
        <v>30</v>
      </c>
      <c r="D6" s="2">
        <v>16.6</v>
      </c>
      <c r="E6" s="2">
        <v>23.2</v>
      </c>
      <c r="F6" s="2">
        <v>18</v>
      </c>
      <c r="G6" s="2">
        <v>58</v>
      </c>
      <c r="H6" s="2">
        <v>1019.7</v>
      </c>
      <c r="I6" s="2" t="s">
        <v>49</v>
      </c>
      <c r="J6" s="2">
        <v>2</v>
      </c>
      <c r="K6" s="2">
        <v>6</v>
      </c>
      <c r="L6" s="2" t="s">
        <v>38</v>
      </c>
      <c r="M6" s="2">
        <v>0</v>
      </c>
      <c r="N6" s="2">
        <v>0</v>
      </c>
      <c r="O6" s="6"/>
    </row>
    <row r="7" spans="1:15" ht="12.75">
      <c r="A7" s="5">
        <v>3</v>
      </c>
      <c r="B7" s="2">
        <v>9</v>
      </c>
      <c r="C7" s="2">
        <v>29.5</v>
      </c>
      <c r="D7" s="2">
        <v>17.1</v>
      </c>
      <c r="E7" s="2">
        <v>18.2</v>
      </c>
      <c r="F7" s="2">
        <v>17.6</v>
      </c>
      <c r="G7" s="2">
        <v>91</v>
      </c>
      <c r="H7" s="2">
        <v>1011.5</v>
      </c>
      <c r="I7" s="2" t="s">
        <v>56</v>
      </c>
      <c r="J7" s="2">
        <v>1</v>
      </c>
      <c r="K7" s="2">
        <v>8</v>
      </c>
      <c r="L7" s="2" t="s">
        <v>39</v>
      </c>
      <c r="M7" s="2">
        <v>5.75</v>
      </c>
      <c r="N7" s="2">
        <v>0</v>
      </c>
      <c r="O7" s="6"/>
    </row>
    <row r="8" spans="1:15" ht="12.75">
      <c r="A8" s="5">
        <v>4</v>
      </c>
      <c r="B8" s="2">
        <v>9</v>
      </c>
      <c r="C8" s="2">
        <v>23.5</v>
      </c>
      <c r="D8" s="2">
        <v>13.2</v>
      </c>
      <c r="E8" s="2">
        <v>20.6</v>
      </c>
      <c r="F8" s="2">
        <v>16</v>
      </c>
      <c r="G8" s="2">
        <v>65</v>
      </c>
      <c r="H8" s="2">
        <v>1012.7</v>
      </c>
      <c r="I8" s="2" t="s">
        <v>56</v>
      </c>
      <c r="J8" s="2">
        <v>2</v>
      </c>
      <c r="K8" s="2">
        <v>3</v>
      </c>
      <c r="L8" s="2" t="s">
        <v>43</v>
      </c>
      <c r="M8" s="2">
        <v>7.75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24.3</v>
      </c>
      <c r="D9" s="2">
        <v>14.5</v>
      </c>
      <c r="E9" s="2">
        <v>18.8</v>
      </c>
      <c r="F9" s="2">
        <v>15.9</v>
      </c>
      <c r="G9" s="2">
        <v>73</v>
      </c>
      <c r="H9" s="2">
        <v>1009.3</v>
      </c>
      <c r="I9" s="2" t="s">
        <v>52</v>
      </c>
      <c r="J9" s="2">
        <v>2</v>
      </c>
      <c r="K9" s="2">
        <v>6</v>
      </c>
      <c r="L9" s="2" t="s">
        <v>43</v>
      </c>
      <c r="M9" s="2">
        <v>0.75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23.5</v>
      </c>
      <c r="D10" s="2">
        <v>12.9</v>
      </c>
      <c r="E10" s="2">
        <v>17.6</v>
      </c>
      <c r="F10" s="2">
        <v>14.4</v>
      </c>
      <c r="G10" s="2">
        <v>71</v>
      </c>
      <c r="H10" s="2">
        <v>1003.9</v>
      </c>
      <c r="I10" s="2" t="s">
        <v>52</v>
      </c>
      <c r="J10" s="2">
        <v>2</v>
      </c>
      <c r="K10" s="2">
        <v>7</v>
      </c>
      <c r="L10" s="2" t="s">
        <v>43</v>
      </c>
      <c r="M10" s="2">
        <v>3.75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19.2</v>
      </c>
      <c r="D11" s="2">
        <v>11</v>
      </c>
      <c r="E11" s="2">
        <v>15</v>
      </c>
      <c r="F11" s="2">
        <v>14</v>
      </c>
      <c r="G11" s="2">
        <v>90</v>
      </c>
      <c r="H11" s="2">
        <v>1002.5</v>
      </c>
      <c r="I11" s="2" t="s">
        <v>11</v>
      </c>
      <c r="J11" s="2">
        <v>2</v>
      </c>
      <c r="K11" s="2">
        <v>8</v>
      </c>
      <c r="L11" s="2" t="s">
        <v>42</v>
      </c>
      <c r="M11" s="2">
        <v>3.25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19.5</v>
      </c>
      <c r="D12" s="2">
        <v>11.8</v>
      </c>
      <c r="E12" s="2">
        <v>15.5</v>
      </c>
      <c r="F12" s="2">
        <v>15.3</v>
      </c>
      <c r="G12" s="2">
        <v>80</v>
      </c>
      <c r="H12" s="2">
        <v>1012.2</v>
      </c>
      <c r="I12" s="2" t="s">
        <v>57</v>
      </c>
      <c r="J12" s="2">
        <v>2</v>
      </c>
      <c r="K12" s="2">
        <v>8</v>
      </c>
      <c r="L12" s="2" t="s">
        <v>43</v>
      </c>
      <c r="M12" s="2">
        <v>10.25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19.3</v>
      </c>
      <c r="D13" s="2">
        <v>9.2</v>
      </c>
      <c r="E13" s="2">
        <v>15</v>
      </c>
      <c r="F13" s="2">
        <v>11.5</v>
      </c>
      <c r="G13" s="2">
        <v>65</v>
      </c>
      <c r="H13" s="2">
        <v>1016.5</v>
      </c>
      <c r="I13" s="2" t="s">
        <v>14</v>
      </c>
      <c r="J13" s="2">
        <v>3</v>
      </c>
      <c r="K13" s="2">
        <v>8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18</v>
      </c>
      <c r="D14" s="2">
        <v>9.2</v>
      </c>
      <c r="E14" s="2">
        <v>15.2</v>
      </c>
      <c r="F14" s="2">
        <v>11.6</v>
      </c>
      <c r="G14" s="2">
        <v>65</v>
      </c>
      <c r="H14" s="2">
        <v>1016.5</v>
      </c>
      <c r="I14" s="2" t="s">
        <v>14</v>
      </c>
      <c r="J14" s="2">
        <v>3</v>
      </c>
      <c r="K14" s="2">
        <v>4</v>
      </c>
      <c r="L14" s="2" t="s">
        <v>43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15.3</v>
      </c>
      <c r="D15" s="2">
        <v>10</v>
      </c>
      <c r="E15" s="2">
        <v>16.2</v>
      </c>
      <c r="F15" s="2">
        <v>12</v>
      </c>
      <c r="G15" s="2">
        <v>61</v>
      </c>
      <c r="H15" s="2">
        <v>1017.1</v>
      </c>
      <c r="I15" s="2" t="s">
        <v>14</v>
      </c>
      <c r="J15" s="2">
        <v>3</v>
      </c>
      <c r="K15" s="2">
        <v>8</v>
      </c>
      <c r="L15" s="2" t="s">
        <v>41</v>
      </c>
      <c r="M15" s="2">
        <v>1.25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22.3</v>
      </c>
      <c r="D16" s="2">
        <v>13.5</v>
      </c>
      <c r="E16" s="2">
        <v>18</v>
      </c>
      <c r="F16" s="2">
        <v>15</v>
      </c>
      <c r="G16" s="2">
        <v>71</v>
      </c>
      <c r="H16" s="2">
        <v>1014.8</v>
      </c>
      <c r="I16" s="2" t="s">
        <v>11</v>
      </c>
      <c r="J16" s="2">
        <v>2</v>
      </c>
      <c r="K16" s="2">
        <v>8</v>
      </c>
      <c r="L16" s="2" t="s">
        <v>41</v>
      </c>
      <c r="M16" s="2">
        <v>7.6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23.3</v>
      </c>
      <c r="D17" s="2">
        <v>11.9</v>
      </c>
      <c r="E17" s="2">
        <v>17.3</v>
      </c>
      <c r="F17" s="2">
        <v>14</v>
      </c>
      <c r="G17" s="2">
        <v>67</v>
      </c>
      <c r="H17" s="2">
        <v>1004.8</v>
      </c>
      <c r="I17" s="2" t="s">
        <v>11</v>
      </c>
      <c r="J17" s="2">
        <v>2</v>
      </c>
      <c r="K17" s="2">
        <v>8</v>
      </c>
      <c r="L17" s="2" t="s">
        <v>41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21.3</v>
      </c>
      <c r="D18" s="2">
        <v>12.4</v>
      </c>
      <c r="E18" s="2">
        <v>15.8</v>
      </c>
      <c r="F18" s="2">
        <v>14</v>
      </c>
      <c r="G18" s="2">
        <v>80</v>
      </c>
      <c r="H18" s="2">
        <v>1007.7</v>
      </c>
      <c r="I18" s="2" t="s">
        <v>52</v>
      </c>
      <c r="J18" s="2">
        <v>2</v>
      </c>
      <c r="K18" s="2">
        <v>4</v>
      </c>
      <c r="L18" s="2" t="s">
        <v>43</v>
      </c>
      <c r="M18" s="2">
        <v>10.25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20.2</v>
      </c>
      <c r="D19" s="2">
        <v>13.8</v>
      </c>
      <c r="E19" s="2">
        <v>15.7</v>
      </c>
      <c r="F19" s="2">
        <v>15</v>
      </c>
      <c r="G19" s="2">
        <v>90</v>
      </c>
      <c r="H19" s="2">
        <v>1006.4</v>
      </c>
      <c r="I19" s="2" t="s">
        <v>52</v>
      </c>
      <c r="J19" s="2">
        <v>3</v>
      </c>
      <c r="K19" s="2">
        <v>4</v>
      </c>
      <c r="L19" s="2" t="s">
        <v>43</v>
      </c>
      <c r="M19" s="2">
        <v>3.5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23.2</v>
      </c>
      <c r="D20" s="2">
        <v>12.1</v>
      </c>
      <c r="E20" s="2">
        <v>17.9</v>
      </c>
      <c r="F20" s="2">
        <v>15</v>
      </c>
      <c r="G20" s="2">
        <v>71</v>
      </c>
      <c r="H20" s="2">
        <v>1018.9</v>
      </c>
      <c r="I20" s="2" t="s">
        <v>52</v>
      </c>
      <c r="J20" s="2">
        <v>1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21.2</v>
      </c>
      <c r="D21" s="2">
        <v>13.6</v>
      </c>
      <c r="E21" s="2">
        <v>15.4</v>
      </c>
      <c r="F21" s="2">
        <v>14.5</v>
      </c>
      <c r="G21" s="2">
        <v>90</v>
      </c>
      <c r="H21" s="2">
        <v>1003.9</v>
      </c>
      <c r="I21" s="2" t="s">
        <v>14</v>
      </c>
      <c r="J21" s="2">
        <v>3</v>
      </c>
      <c r="K21" s="2">
        <v>8</v>
      </c>
      <c r="L21" s="2" t="s">
        <v>41</v>
      </c>
      <c r="M21" s="2">
        <v>9.5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18.8</v>
      </c>
      <c r="D22" s="2">
        <v>12.9</v>
      </c>
      <c r="E22" s="2">
        <v>15</v>
      </c>
      <c r="F22" s="2">
        <v>12.5</v>
      </c>
      <c r="G22" s="2">
        <v>71</v>
      </c>
      <c r="H22" s="2">
        <v>1009.6</v>
      </c>
      <c r="I22" s="2" t="s">
        <v>11</v>
      </c>
      <c r="J22" s="2">
        <v>3</v>
      </c>
      <c r="K22" s="2">
        <v>8</v>
      </c>
      <c r="L22" s="2" t="s">
        <v>41</v>
      </c>
      <c r="M22" s="2">
        <v>5.25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20.5</v>
      </c>
      <c r="D23" s="2">
        <v>12.7</v>
      </c>
      <c r="E23" s="2">
        <v>15.4</v>
      </c>
      <c r="F23" s="2">
        <v>13.6</v>
      </c>
      <c r="G23" s="2">
        <v>80</v>
      </c>
      <c r="H23" s="2">
        <v>1008.7</v>
      </c>
      <c r="I23" s="2" t="s">
        <v>10</v>
      </c>
      <c r="J23" s="2">
        <v>2</v>
      </c>
      <c r="K23" s="2">
        <v>8</v>
      </c>
      <c r="L23" s="2" t="s">
        <v>41</v>
      </c>
      <c r="M23" s="2">
        <v>0.25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19</v>
      </c>
      <c r="D24" s="2">
        <v>10.2</v>
      </c>
      <c r="E24" s="2">
        <v>14</v>
      </c>
      <c r="F24" s="2">
        <v>12.7</v>
      </c>
      <c r="G24" s="2">
        <v>90</v>
      </c>
      <c r="H24" s="2">
        <v>1013.9</v>
      </c>
      <c r="I24" s="2" t="s">
        <v>11</v>
      </c>
      <c r="J24" s="2">
        <v>2</v>
      </c>
      <c r="K24" s="2">
        <v>0</v>
      </c>
      <c r="L24" s="2" t="s">
        <v>50</v>
      </c>
      <c r="M24" s="2">
        <v>13.25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20</v>
      </c>
      <c r="D25" s="2">
        <v>12.4</v>
      </c>
      <c r="E25" s="2">
        <v>15.5</v>
      </c>
      <c r="F25" s="2">
        <v>15</v>
      </c>
      <c r="G25" s="2">
        <v>95</v>
      </c>
      <c r="H25" s="2">
        <v>1005.9</v>
      </c>
      <c r="I25" s="2" t="s">
        <v>16</v>
      </c>
      <c r="J25" s="2">
        <v>2</v>
      </c>
      <c r="K25" s="2">
        <v>8</v>
      </c>
      <c r="L25" s="2" t="s">
        <v>41</v>
      </c>
      <c r="M25" s="2">
        <v>5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18.6</v>
      </c>
      <c r="D26" s="2">
        <v>12.2</v>
      </c>
      <c r="E26" s="2">
        <v>17.6</v>
      </c>
      <c r="F26" s="2">
        <v>15.1</v>
      </c>
      <c r="G26" s="2">
        <v>76</v>
      </c>
      <c r="H26" s="2">
        <v>999.3</v>
      </c>
      <c r="I26" s="2" t="s">
        <v>52</v>
      </c>
      <c r="J26" s="2">
        <v>3</v>
      </c>
      <c r="K26" s="2">
        <v>6</v>
      </c>
      <c r="L26" s="2" t="s">
        <v>43</v>
      </c>
      <c r="M26" s="2">
        <v>6.75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21.2</v>
      </c>
      <c r="D27" s="2">
        <v>12.6</v>
      </c>
      <c r="E27" s="2">
        <v>17.6</v>
      </c>
      <c r="F27" s="2">
        <v>14.4</v>
      </c>
      <c r="G27" s="2">
        <v>71</v>
      </c>
      <c r="H27" s="2">
        <v>1001.3</v>
      </c>
      <c r="I27" s="2" t="s">
        <v>10</v>
      </c>
      <c r="J27" s="2">
        <v>2</v>
      </c>
      <c r="K27" s="2">
        <v>7</v>
      </c>
      <c r="L27" s="2" t="s">
        <v>43</v>
      </c>
      <c r="M27" s="2">
        <v>0.25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19.5</v>
      </c>
      <c r="D28" s="2">
        <v>11.6</v>
      </c>
      <c r="E28" s="65">
        <v>17.9</v>
      </c>
      <c r="F28" s="2">
        <v>14.9</v>
      </c>
      <c r="G28" s="2">
        <v>71</v>
      </c>
      <c r="H28" s="2">
        <v>1007.8</v>
      </c>
      <c r="I28" s="2" t="s">
        <v>10</v>
      </c>
      <c r="J28" s="2">
        <v>2</v>
      </c>
      <c r="K28" s="2">
        <v>6</v>
      </c>
      <c r="L28" s="2" t="s">
        <v>41</v>
      </c>
      <c r="M28" s="2">
        <v>5.5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20.4</v>
      </c>
      <c r="D29" s="2">
        <v>10</v>
      </c>
      <c r="E29" s="2">
        <v>16.9</v>
      </c>
      <c r="F29" s="2">
        <v>14.6</v>
      </c>
      <c r="G29" s="2">
        <v>75</v>
      </c>
      <c r="H29" s="2">
        <v>1020.8</v>
      </c>
      <c r="I29" s="2" t="s">
        <v>54</v>
      </c>
      <c r="J29" s="2">
        <v>2</v>
      </c>
      <c r="K29" s="2">
        <v>4</v>
      </c>
      <c r="L29" s="2" t="s">
        <v>43</v>
      </c>
      <c r="M29" s="2">
        <v>4.75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23</v>
      </c>
      <c r="D30" s="2">
        <v>12.6</v>
      </c>
      <c r="E30" s="2">
        <v>16.4</v>
      </c>
      <c r="F30" s="2">
        <v>14.6</v>
      </c>
      <c r="G30" s="2">
        <v>80</v>
      </c>
      <c r="H30" s="2">
        <v>1015.9</v>
      </c>
      <c r="I30" s="2" t="s">
        <v>52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</v>
      </c>
      <c r="D31" s="2">
        <v>12</v>
      </c>
      <c r="E31" s="2">
        <v>14.8</v>
      </c>
      <c r="F31" s="2">
        <v>13.6</v>
      </c>
      <c r="G31" s="2">
        <v>85</v>
      </c>
      <c r="H31" s="2">
        <v>1009.5</v>
      </c>
      <c r="I31" s="2" t="s">
        <v>52</v>
      </c>
      <c r="J31" s="2">
        <v>2</v>
      </c>
      <c r="K31" s="2">
        <v>8</v>
      </c>
      <c r="L31" s="2" t="s">
        <v>41</v>
      </c>
      <c r="M31" s="2">
        <v>5.75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20.5</v>
      </c>
      <c r="D32" s="2">
        <v>11.2</v>
      </c>
      <c r="E32" s="2">
        <v>15.8</v>
      </c>
      <c r="F32" s="2">
        <v>13.5</v>
      </c>
      <c r="G32" s="2">
        <v>75</v>
      </c>
      <c r="H32" s="2">
        <v>1015.8</v>
      </c>
      <c r="I32" s="2" t="s">
        <v>52</v>
      </c>
      <c r="J32" s="2">
        <v>3</v>
      </c>
      <c r="K32" s="2">
        <v>8</v>
      </c>
      <c r="L32" s="2" t="s">
        <v>41</v>
      </c>
      <c r="M32" s="2">
        <v>1.75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21.6</v>
      </c>
      <c r="D33" s="2">
        <v>14</v>
      </c>
      <c r="E33" s="2">
        <v>15.2</v>
      </c>
      <c r="F33" s="2">
        <v>14.5</v>
      </c>
      <c r="G33" s="2">
        <v>95</v>
      </c>
      <c r="H33" s="2">
        <v>1010.9</v>
      </c>
      <c r="I33" s="2" t="s">
        <v>15</v>
      </c>
      <c r="J33" s="2">
        <v>3</v>
      </c>
      <c r="K33" s="2">
        <v>8</v>
      </c>
      <c r="L33" s="2" t="s">
        <v>41</v>
      </c>
      <c r="M33" s="2">
        <v>0.75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16.1</v>
      </c>
      <c r="D34" s="2">
        <v>10.1</v>
      </c>
      <c r="E34" s="2">
        <v>15.6</v>
      </c>
      <c r="F34" s="2">
        <v>12.4</v>
      </c>
      <c r="G34" s="2">
        <v>70</v>
      </c>
      <c r="H34" s="2">
        <v>1016.6</v>
      </c>
      <c r="I34" s="2" t="s">
        <v>11</v>
      </c>
      <c r="J34" s="2">
        <v>2</v>
      </c>
      <c r="K34" s="2">
        <v>4</v>
      </c>
      <c r="L34" s="2" t="s">
        <v>43</v>
      </c>
      <c r="M34" s="2">
        <v>21.5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18.9</v>
      </c>
      <c r="D35" s="2">
        <v>9.2</v>
      </c>
      <c r="E35" s="2">
        <v>17.7</v>
      </c>
      <c r="F35" s="2">
        <v>13.2</v>
      </c>
      <c r="G35" s="2">
        <v>54</v>
      </c>
      <c r="H35" s="2">
        <v>1021.2</v>
      </c>
      <c r="I35" s="2" t="s">
        <v>52</v>
      </c>
      <c r="J35" s="2">
        <v>2</v>
      </c>
      <c r="K35" s="2">
        <v>6</v>
      </c>
      <c r="L35" s="2" t="s">
        <v>43</v>
      </c>
      <c r="M35" s="2">
        <v>0.75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21.151612903225807</v>
      </c>
      <c r="D38" s="18">
        <f>AVERAGE(D5:D35)</f>
        <v>12.435483870967744</v>
      </c>
      <c r="E38" s="18">
        <f>AVERAGE(E5:E35)</f>
        <v>16.92258064516129</v>
      </c>
      <c r="F38" s="18"/>
      <c r="G38" s="18">
        <f>AVERAGE(G5:G35)</f>
        <v>75.35483870967742</v>
      </c>
      <c r="H38" s="19">
        <f>AVERAGE(H5:H35)</f>
        <v>1011.574193548387</v>
      </c>
      <c r="I38" s="20"/>
      <c r="J38" s="21">
        <f>AVERAGE(J5:J35)</f>
        <v>2.225806451612903</v>
      </c>
      <c r="K38" s="22">
        <f>AVERAGE(K5:K35)</f>
        <v>6.516129032258065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30</v>
      </c>
      <c r="D39" s="25">
        <f>MAX(D5:D35)</f>
        <v>19</v>
      </c>
      <c r="E39" s="25">
        <f>MAX(E5:E35)</f>
        <v>23.8</v>
      </c>
      <c r="F39" s="25"/>
      <c r="G39" s="25">
        <f>MAX(G5:G35)</f>
        <v>95</v>
      </c>
      <c r="H39" s="26">
        <f>MAX(H5:H35)</f>
        <v>1023.2</v>
      </c>
      <c r="I39" s="27"/>
      <c r="J39" s="28">
        <f>MAX(J5:J35)</f>
        <v>3</v>
      </c>
      <c r="K39" s="29">
        <f>MAX(K5:K35)</f>
        <v>8</v>
      </c>
      <c r="L39" s="27"/>
      <c r="M39" s="30">
        <f>SUM(M5:M35)</f>
        <v>135.6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15.3</v>
      </c>
      <c r="D40" s="32">
        <f>MIN(D5:D35)</f>
        <v>9.2</v>
      </c>
      <c r="E40" s="32">
        <f>MIN(E5:E35)</f>
        <v>14</v>
      </c>
      <c r="F40" s="32"/>
      <c r="G40" s="32">
        <f>MIN(G5:G35)</f>
        <v>54</v>
      </c>
      <c r="H40" s="33">
        <f>MIN(H5:H35)</f>
        <v>999.3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1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0</v>
      </c>
      <c r="C45" s="42"/>
      <c r="D45" s="48">
        <f>COUNTIF(M5:M35,"&gt;0")</f>
        <v>26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2</v>
      </c>
    </row>
    <row r="48" spans="10:11" ht="12.75">
      <c r="J48" s="52" t="s">
        <v>39</v>
      </c>
      <c r="K48" s="53">
        <f>COUNTIF(L5:L35,"As.")</f>
        <v>1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13</v>
      </c>
    </row>
    <row r="51" spans="10:11" ht="12.75">
      <c r="J51" s="52" t="s">
        <v>42</v>
      </c>
      <c r="K51" s="53">
        <f>COUNTIF(L5:L35,"St.")</f>
        <v>1</v>
      </c>
    </row>
    <row r="52" spans="10:11" ht="12.75">
      <c r="J52" s="52" t="s">
        <v>43</v>
      </c>
      <c r="K52" s="53">
        <f>COUNTIF(L5:L35,"Cu.")</f>
        <v>13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30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55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0</v>
      </c>
      <c r="E199"/>
      <c r="F199"/>
      <c r="L199" s="10"/>
      <c r="N199"/>
    </row>
    <row r="200" spans="2:14" ht="12.75">
      <c r="B200" s="68" t="s">
        <v>53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1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1</v>
      </c>
      <c r="E203"/>
      <c r="F203"/>
      <c r="L203" s="10"/>
      <c r="N203"/>
    </row>
    <row r="204" spans="2:14" ht="12.75">
      <c r="B204" s="69" t="s">
        <v>56</v>
      </c>
      <c r="C204" s="53">
        <f>COUNTIF(I5:I35,"SSE")</f>
        <v>3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1</v>
      </c>
      <c r="E205"/>
      <c r="F205"/>
      <c r="L205" s="10"/>
      <c r="N205"/>
    </row>
    <row r="206" spans="2:14" ht="12.75">
      <c r="B206" s="69" t="s">
        <v>52</v>
      </c>
      <c r="C206" s="53">
        <f>COUNTIF(I5:I35,"SSW")</f>
        <v>10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3</v>
      </c>
      <c r="E207"/>
      <c r="F207"/>
      <c r="L207" s="10"/>
      <c r="N207"/>
    </row>
    <row r="208" spans="2:3" ht="12.75">
      <c r="B208" s="69" t="s">
        <v>51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6</v>
      </c>
    </row>
    <row r="210" spans="2:3" ht="12.75">
      <c r="B210" s="69" t="s">
        <v>54</v>
      </c>
      <c r="C210" s="53">
        <f>COUNTIF(I5:I35,"WNW")</f>
        <v>1</v>
      </c>
    </row>
    <row r="211" spans="2:3" ht="12.75">
      <c r="B211" s="70" t="s">
        <v>14</v>
      </c>
      <c r="C211" s="53">
        <f>COUNTIF(I5:I35,"NW")</f>
        <v>4</v>
      </c>
    </row>
    <row r="212" spans="2:3" ht="13.5" thickBot="1">
      <c r="B212" s="69" t="s">
        <v>60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2013-04-05T09:42:43Z</dcterms:modified>
  <cp:category/>
  <cp:version/>
  <cp:contentType/>
  <cp:contentStatus/>
</cp:coreProperties>
</file>