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4965" windowHeight="6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<sst xmlns="http://schemas.openxmlformats.org/spreadsheetml/2006/main" count="116" uniqueCount="59">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</sst>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Sheet1!$C$5:$C$32</c:f>
              <c:numCache>
                <c:formatCode>General</c:formatCode>
                <c:ptCount val="28"/>
                <c:pt idx="0">
                  <c:v>5.5</c:v>
                </c:pt>
                <c:pt idx="1">
                  <c:v>8.5</c:v>
                </c:pt>
                <c:pt idx="2">
                  <c:v>4.9000000000000004</c:v>
                </c:pt>
                <c:pt idx="3">
                  <c:v>8</c:v>
                </c:pt>
                <c:pt idx="4">
                  <c:v>9.4</c:v>
                </c:pt>
                <c:pt idx="5">
                  <c:v>5.5</c:v>
                </c:pt>
                <c:pt idx="6">
                  <c:v>4.5</c:v>
                </c:pt>
                <c:pt idx="7">
                  <c:v>2</c:v>
                </c:pt>
                <c:pt idx="8">
                  <c:v>5</c:v>
                </c:pt>
                <c:pt idx="9">
                  <c:v>3.6</c:v>
                </c:pt>
                <c:pt idx="10">
                  <c:v>4.4000000000000004</c:v>
                </c:pt>
                <c:pt idx="11">
                  <c:v>5.5</c:v>
                </c:pt>
                <c:pt idx="12">
                  <c:v>4.5999999999999996</c:v>
                </c:pt>
                <c:pt idx="13">
                  <c:v>6.8</c:v>
                </c:pt>
                <c:pt idx="14">
                  <c:v>5.5</c:v>
                </c:pt>
                <c:pt idx="15">
                  <c:v>6.6</c:v>
                </c:pt>
                <c:pt idx="16">
                  <c:v>3.4</c:v>
                </c:pt>
                <c:pt idx="17">
                  <c:v>3.6</c:v>
                </c:pt>
                <c:pt idx="18">
                  <c:v>4.5</c:v>
                </c:pt>
                <c:pt idx="19">
                  <c:v>4.4000000000000004</c:v>
                </c:pt>
                <c:pt idx="20">
                  <c:v>5.7</c:v>
                </c:pt>
                <c:pt idx="21">
                  <c:v>3.5</c:v>
                </c:pt>
                <c:pt idx="22">
                  <c:v>6.6</c:v>
                </c:pt>
                <c:pt idx="23">
                  <c:v>9.6</c:v>
                </c:pt>
                <c:pt idx="24">
                  <c:v>9.5</c:v>
                </c:pt>
                <c:pt idx="25">
                  <c:v>5.2</c:v>
                </c:pt>
                <c:pt idx="26">
                  <c:v>7.8</c:v>
                </c:pt>
                <c:pt idx="27" formatCode="0.0">
                  <c:v>5.5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-2.2000000000000002</c:v>
                </c:pt>
                <c:pt idx="1">
                  <c:v>0.1</c:v>
                </c:pt>
                <c:pt idx="2">
                  <c:v>-1.1000000000000001</c:v>
                </c:pt>
                <c:pt idx="3">
                  <c:v>0</c:v>
                </c:pt>
                <c:pt idx="4">
                  <c:v>2.7</c:v>
                </c:pt>
                <c:pt idx="5">
                  <c:v>0.6</c:v>
                </c:pt>
                <c:pt idx="6">
                  <c:v>1.9</c:v>
                </c:pt>
                <c:pt idx="7">
                  <c:v>1.2</c:v>
                </c:pt>
                <c:pt idx="8">
                  <c:v>0.7</c:v>
                </c:pt>
                <c:pt idx="9">
                  <c:v>-0.7</c:v>
                </c:pt>
                <c:pt idx="10">
                  <c:v>-2.5</c:v>
                </c:pt>
                <c:pt idx="11">
                  <c:v>-0.2</c:v>
                </c:pt>
                <c:pt idx="12">
                  <c:v>-1.2</c:v>
                </c:pt>
                <c:pt idx="13">
                  <c:v>0.5</c:v>
                </c:pt>
                <c:pt idx="14">
                  <c:v>0</c:v>
                </c:pt>
                <c:pt idx="15">
                  <c:v>1.1000000000000001</c:v>
                </c:pt>
                <c:pt idx="16">
                  <c:v>-2</c:v>
                </c:pt>
                <c:pt idx="17">
                  <c:v>1.1000000000000001</c:v>
                </c:pt>
                <c:pt idx="18">
                  <c:v>0</c:v>
                </c:pt>
                <c:pt idx="19">
                  <c:v>-2.6</c:v>
                </c:pt>
                <c:pt idx="20">
                  <c:v>-1.2</c:v>
                </c:pt>
                <c:pt idx="21">
                  <c:v>-3.1</c:v>
                </c:pt>
                <c:pt idx="22">
                  <c:v>0.2</c:v>
                </c:pt>
                <c:pt idx="23">
                  <c:v>0.3</c:v>
                </c:pt>
                <c:pt idx="24">
                  <c:v>5.5</c:v>
                </c:pt>
                <c:pt idx="25">
                  <c:v>3.5</c:v>
                </c:pt>
                <c:pt idx="26">
                  <c:v>1.5</c:v>
                </c:pt>
                <c:pt idx="27">
                  <c:v>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1584"/>
        <c:axId val="91413504"/>
      </c:lineChart>
      <c:catAx>
        <c:axId val="914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1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11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Sheet1!$M$5:$M$32</c:f>
              <c:numCache>
                <c:formatCode>General</c:formatCode>
                <c:ptCount val="28"/>
                <c:pt idx="0">
                  <c:v>0.25</c:v>
                </c:pt>
                <c:pt idx="1">
                  <c:v>10</c:v>
                </c:pt>
                <c:pt idx="2">
                  <c:v>2</c:v>
                </c:pt>
                <c:pt idx="3">
                  <c:v>2.5</c:v>
                </c:pt>
                <c:pt idx="4">
                  <c:v>0.75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</c:v>
                </c:pt>
                <c:pt idx="12">
                  <c:v>0.75</c:v>
                </c:pt>
                <c:pt idx="13">
                  <c:v>0</c:v>
                </c:pt>
                <c:pt idx="14">
                  <c:v>4</c:v>
                </c:pt>
                <c:pt idx="15">
                  <c:v>0.5</c:v>
                </c:pt>
                <c:pt idx="16">
                  <c:v>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3.25</c:v>
                </c:pt>
                <c:pt idx="23">
                  <c:v>1.5</c:v>
                </c:pt>
                <c:pt idx="24">
                  <c:v>8</c:v>
                </c:pt>
                <c:pt idx="25">
                  <c:v>1.5</c:v>
                </c:pt>
                <c:pt idx="26">
                  <c:v>3</c:v>
                </c:pt>
                <c:pt idx="27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2704"/>
        <c:axId val="94475776"/>
      </c:barChart>
      <c:catAx>
        <c:axId val="9375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7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2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</c:v>
                </c:pt>
                <c:pt idx="1">
                  <c:v>5.5</c:v>
                </c:pt>
                <c:pt idx="2">
                  <c:v>0.5</c:v>
                </c:pt>
                <c:pt idx="3">
                  <c:v>4</c:v>
                </c:pt>
                <c:pt idx="4">
                  <c:v>6</c:v>
                </c:pt>
                <c:pt idx="5">
                  <c:v>3.4</c:v>
                </c:pt>
                <c:pt idx="6">
                  <c:v>1.9</c:v>
                </c:pt>
                <c:pt idx="7">
                  <c:v>2.4</c:v>
                </c:pt>
                <c:pt idx="8">
                  <c:v>2.4</c:v>
                </c:pt>
                <c:pt idx="9">
                  <c:v>0.5</c:v>
                </c:pt>
                <c:pt idx="10">
                  <c:v>0.5</c:v>
                </c:pt>
                <c:pt idx="11">
                  <c:v>3</c:v>
                </c:pt>
                <c:pt idx="12">
                  <c:v>1</c:v>
                </c:pt>
                <c:pt idx="13">
                  <c:v>2.5</c:v>
                </c:pt>
                <c:pt idx="14">
                  <c:v>2.8</c:v>
                </c:pt>
                <c:pt idx="15">
                  <c:v>2.4</c:v>
                </c:pt>
                <c:pt idx="16">
                  <c:v>1.3</c:v>
                </c:pt>
                <c:pt idx="17">
                  <c:v>2</c:v>
                </c:pt>
                <c:pt idx="18">
                  <c:v>1</c:v>
                </c:pt>
                <c:pt idx="19">
                  <c:v>-0.5</c:v>
                </c:pt>
                <c:pt idx="20">
                  <c:v>2.1</c:v>
                </c:pt>
                <c:pt idx="21">
                  <c:v>0.6</c:v>
                </c:pt>
                <c:pt idx="22">
                  <c:v>1.2</c:v>
                </c:pt>
                <c:pt idx="23">
                  <c:v>6.6</c:v>
                </c:pt>
                <c:pt idx="24">
                  <c:v>7.2</c:v>
                </c:pt>
                <c:pt idx="25">
                  <c:v>4.2</c:v>
                </c:pt>
                <c:pt idx="26">
                  <c:v>3.6</c:v>
                </c:pt>
                <c:pt idx="27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88128"/>
        <c:axId val="101490048"/>
      </c:lineChart>
      <c:catAx>
        <c:axId val="1014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9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9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88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82</c:v>
                </c:pt>
                <c:pt idx="1">
                  <c:v>100</c:v>
                </c:pt>
                <c:pt idx="2">
                  <c:v>90</c:v>
                </c:pt>
                <c:pt idx="3">
                  <c:v>100</c:v>
                </c:pt>
                <c:pt idx="4">
                  <c:v>91</c:v>
                </c:pt>
                <c:pt idx="5">
                  <c:v>99</c:v>
                </c:pt>
                <c:pt idx="6">
                  <c:v>100</c:v>
                </c:pt>
                <c:pt idx="7">
                  <c:v>75</c:v>
                </c:pt>
                <c:pt idx="8">
                  <c:v>90</c:v>
                </c:pt>
                <c:pt idx="9">
                  <c:v>99</c:v>
                </c:pt>
                <c:pt idx="10">
                  <c:v>81</c:v>
                </c:pt>
                <c:pt idx="11">
                  <c:v>90</c:v>
                </c:pt>
                <c:pt idx="12">
                  <c:v>90</c:v>
                </c:pt>
                <c:pt idx="13">
                  <c:v>83</c:v>
                </c:pt>
                <c:pt idx="14">
                  <c:v>90</c:v>
                </c:pt>
                <c:pt idx="15">
                  <c:v>90</c:v>
                </c:pt>
                <c:pt idx="16">
                  <c:v>100</c:v>
                </c:pt>
                <c:pt idx="17">
                  <c:v>100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90</c:v>
                </c:pt>
                <c:pt idx="22">
                  <c:v>82</c:v>
                </c:pt>
                <c:pt idx="23">
                  <c:v>92</c:v>
                </c:pt>
                <c:pt idx="24">
                  <c:v>99</c:v>
                </c:pt>
                <c:pt idx="25">
                  <c:v>90</c:v>
                </c:pt>
                <c:pt idx="26">
                  <c:v>99</c:v>
                </c:pt>
                <c:pt idx="27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1584"/>
        <c:axId val="113309184"/>
      </c:lineChart>
      <c:catAx>
        <c:axId val="1107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091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71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1013.7</c:v>
                </c:pt>
                <c:pt idx="1">
                  <c:v>1004</c:v>
                </c:pt>
                <c:pt idx="2">
                  <c:v>1009.5</c:v>
                </c:pt>
                <c:pt idx="3">
                  <c:v>1005.7</c:v>
                </c:pt>
                <c:pt idx="4">
                  <c:v>998.7</c:v>
                </c:pt>
                <c:pt idx="5">
                  <c:v>1013.6</c:v>
                </c:pt>
                <c:pt idx="6">
                  <c:v>1025.5999999999999</c:v>
                </c:pt>
                <c:pt idx="7">
                  <c:v>1016.1</c:v>
                </c:pt>
                <c:pt idx="8">
                  <c:v>1014.4</c:v>
                </c:pt>
                <c:pt idx="9">
                  <c:v>1018.7</c:v>
                </c:pt>
                <c:pt idx="10">
                  <c:v>1024.4000000000001</c:v>
                </c:pt>
                <c:pt idx="11">
                  <c:v>1025.2</c:v>
                </c:pt>
                <c:pt idx="12">
                  <c:v>1026.4000000000001</c:v>
                </c:pt>
                <c:pt idx="13">
                  <c:v>1019.1</c:v>
                </c:pt>
                <c:pt idx="14">
                  <c:v>1007.1</c:v>
                </c:pt>
                <c:pt idx="15">
                  <c:v>992.5</c:v>
                </c:pt>
                <c:pt idx="16">
                  <c:v>991.5</c:v>
                </c:pt>
                <c:pt idx="17">
                  <c:v>992.5</c:v>
                </c:pt>
                <c:pt idx="18">
                  <c:v>994</c:v>
                </c:pt>
                <c:pt idx="19">
                  <c:v>997.4</c:v>
                </c:pt>
                <c:pt idx="20">
                  <c:v>991.1</c:v>
                </c:pt>
                <c:pt idx="21">
                  <c:v>987.9</c:v>
                </c:pt>
                <c:pt idx="22">
                  <c:v>994.6</c:v>
                </c:pt>
                <c:pt idx="23">
                  <c:v>990.5</c:v>
                </c:pt>
                <c:pt idx="24">
                  <c:v>989.5</c:v>
                </c:pt>
                <c:pt idx="25">
                  <c:v>985.6</c:v>
                </c:pt>
                <c:pt idx="26">
                  <c:v>993.7</c:v>
                </c:pt>
                <c:pt idx="27">
                  <c:v>987.4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0320"/>
        <c:axId val="77402496"/>
      </c:lineChart>
      <c:catAx>
        <c:axId val="7740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0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0249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00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9840"/>
        <c:axId val="77461376"/>
      </c:radarChart>
      <c:catAx>
        <c:axId val="774598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61376"/>
        <c:crosses val="autoZero"/>
        <c:auto val="0"/>
        <c:lblAlgn val="ctr"/>
        <c:lblOffset val="100"/>
        <c:noMultiLvlLbl val="0"/>
      </c:catAx>
      <c:valAx>
        <c:axId val="774613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5984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topLeftCell="A2" zoomScaleNormal="100" workbookViewId="0">
      <selection activeCell="F2" sqref="F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2.1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5.5</v>
      </c>
      <c r="D5" s="2">
        <v>-2.2000000000000002</v>
      </c>
      <c r="E5" s="2">
        <v>1</v>
      </c>
      <c r="F5" s="2">
        <v>0</v>
      </c>
      <c r="G5" s="2">
        <v>82</v>
      </c>
      <c r="H5" s="2">
        <v>1013.7</v>
      </c>
      <c r="I5" s="2" t="s">
        <v>11</v>
      </c>
      <c r="J5" s="2">
        <v>3</v>
      </c>
      <c r="K5" s="2">
        <v>0</v>
      </c>
      <c r="L5" s="2" t="s">
        <v>58</v>
      </c>
      <c r="M5" s="2">
        <v>0.25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8.5</v>
      </c>
      <c r="D6" s="2">
        <v>0.1</v>
      </c>
      <c r="E6" s="2">
        <v>5.5</v>
      </c>
      <c r="F6" s="2">
        <v>5.5</v>
      </c>
      <c r="G6" s="2">
        <v>100</v>
      </c>
      <c r="H6" s="2">
        <v>1004</v>
      </c>
      <c r="I6" s="2" t="s">
        <v>48</v>
      </c>
      <c r="J6" s="2">
        <v>2</v>
      </c>
      <c r="K6" s="2">
        <v>8</v>
      </c>
      <c r="L6" s="2" t="s">
        <v>40</v>
      </c>
      <c r="M6" s="2">
        <v>10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4.9000000000000004</v>
      </c>
      <c r="D7" s="2">
        <v>-1.1000000000000001</v>
      </c>
      <c r="E7" s="2">
        <v>0.5</v>
      </c>
      <c r="F7" s="2">
        <v>0</v>
      </c>
      <c r="G7" s="2">
        <v>90</v>
      </c>
      <c r="H7" s="2">
        <v>1009.5</v>
      </c>
      <c r="I7" s="2">
        <v>0</v>
      </c>
      <c r="J7" s="2">
        <v>0</v>
      </c>
      <c r="K7" s="2">
        <v>8</v>
      </c>
      <c r="L7" s="2" t="s">
        <v>37</v>
      </c>
      <c r="M7" s="2">
        <v>2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8</v>
      </c>
      <c r="D8" s="2">
        <v>0</v>
      </c>
      <c r="E8" s="2">
        <v>4</v>
      </c>
      <c r="F8" s="2">
        <v>4</v>
      </c>
      <c r="G8" s="2">
        <v>100</v>
      </c>
      <c r="H8" s="2">
        <v>1005.7</v>
      </c>
      <c r="I8" s="2" t="s">
        <v>17</v>
      </c>
      <c r="J8" s="2">
        <v>1</v>
      </c>
      <c r="K8" s="2">
        <v>8</v>
      </c>
      <c r="L8" s="2" t="s">
        <v>37</v>
      </c>
      <c r="M8" s="2">
        <v>2.5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9.4</v>
      </c>
      <c r="D9" s="2">
        <v>2.7</v>
      </c>
      <c r="E9" s="2">
        <v>6</v>
      </c>
      <c r="F9" s="2">
        <v>5.6</v>
      </c>
      <c r="G9" s="2">
        <v>91</v>
      </c>
      <c r="H9" s="2">
        <v>998.7</v>
      </c>
      <c r="I9" s="2" t="s">
        <v>10</v>
      </c>
      <c r="J9" s="2">
        <v>1</v>
      </c>
      <c r="K9" s="2">
        <v>8</v>
      </c>
      <c r="L9" s="2" t="s">
        <v>37</v>
      </c>
      <c r="M9" s="2">
        <v>0.75</v>
      </c>
      <c r="N9" s="2">
        <v>0.2</v>
      </c>
      <c r="O9" s="5"/>
    </row>
    <row r="10" spans="1:15" x14ac:dyDescent="0.2">
      <c r="A10" s="4">
        <v>6</v>
      </c>
      <c r="B10" s="2">
        <v>9</v>
      </c>
      <c r="C10" s="2">
        <v>5.5</v>
      </c>
      <c r="D10" s="2">
        <v>0.6</v>
      </c>
      <c r="E10" s="2">
        <v>3.4</v>
      </c>
      <c r="F10" s="2">
        <v>3.2</v>
      </c>
      <c r="G10" s="2">
        <v>99</v>
      </c>
      <c r="H10" s="2">
        <v>1013.6</v>
      </c>
      <c r="I10" s="2" t="s">
        <v>50</v>
      </c>
      <c r="J10" s="2">
        <v>1</v>
      </c>
      <c r="K10" s="2">
        <v>8</v>
      </c>
      <c r="L10" s="2" t="s">
        <v>37</v>
      </c>
      <c r="M10" s="2">
        <v>0.75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4.5</v>
      </c>
      <c r="D11" s="2">
        <v>1.9</v>
      </c>
      <c r="E11" s="2">
        <v>1.9</v>
      </c>
      <c r="F11" s="2">
        <v>1.9</v>
      </c>
      <c r="G11" s="2">
        <v>100</v>
      </c>
      <c r="H11" s="2">
        <v>1025.5999999999999</v>
      </c>
      <c r="I11" s="2" t="s">
        <v>12</v>
      </c>
      <c r="J11" s="2">
        <v>1</v>
      </c>
      <c r="K11" s="2">
        <v>8</v>
      </c>
      <c r="L11" s="2" t="s">
        <v>37</v>
      </c>
      <c r="M11" s="2">
        <v>0.5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</v>
      </c>
      <c r="D12" s="2">
        <v>1.2</v>
      </c>
      <c r="E12" s="2">
        <v>2.4</v>
      </c>
      <c r="F12" s="2">
        <v>1</v>
      </c>
      <c r="G12" s="2">
        <v>75</v>
      </c>
      <c r="H12" s="2">
        <v>1016.1</v>
      </c>
      <c r="I12" s="2" t="s">
        <v>57</v>
      </c>
      <c r="J12" s="2">
        <v>2</v>
      </c>
      <c r="K12" s="2">
        <v>8</v>
      </c>
      <c r="L12" s="2" t="s">
        <v>39</v>
      </c>
      <c r="M12" s="2">
        <v>0.25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5</v>
      </c>
      <c r="D13" s="2">
        <v>0.7</v>
      </c>
      <c r="E13" s="2">
        <v>2.4</v>
      </c>
      <c r="F13" s="2">
        <v>2</v>
      </c>
      <c r="G13" s="2">
        <v>90</v>
      </c>
      <c r="H13" s="2">
        <v>1014.4</v>
      </c>
      <c r="I13" s="2" t="s">
        <v>57</v>
      </c>
      <c r="J13" s="2">
        <v>2</v>
      </c>
      <c r="K13" s="2">
        <v>8</v>
      </c>
      <c r="L13" s="2" t="s">
        <v>41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3.6</v>
      </c>
      <c r="D14" s="2">
        <v>-0.7</v>
      </c>
      <c r="E14" s="2">
        <v>0.5</v>
      </c>
      <c r="F14" s="2">
        <v>0.2</v>
      </c>
      <c r="G14" s="2">
        <v>99</v>
      </c>
      <c r="H14" s="2">
        <v>1018.7</v>
      </c>
      <c r="I14" s="2" t="s">
        <v>57</v>
      </c>
      <c r="J14" s="2">
        <v>2</v>
      </c>
      <c r="K14" s="2">
        <v>0</v>
      </c>
      <c r="L14" s="2" t="s">
        <v>58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4.4000000000000004</v>
      </c>
      <c r="D15" s="2">
        <v>-2.5</v>
      </c>
      <c r="E15" s="2">
        <v>0.5</v>
      </c>
      <c r="F15" s="2">
        <v>-0.4</v>
      </c>
      <c r="G15" s="2">
        <v>81</v>
      </c>
      <c r="H15" s="2">
        <v>1024.4000000000001</v>
      </c>
      <c r="I15" s="2" t="s">
        <v>12</v>
      </c>
      <c r="J15" s="2">
        <v>2</v>
      </c>
      <c r="K15" s="2">
        <v>6</v>
      </c>
      <c r="L15" s="2" t="s">
        <v>41</v>
      </c>
      <c r="M15" s="2">
        <v>0.25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5.5</v>
      </c>
      <c r="D16" s="2">
        <v>-0.2</v>
      </c>
      <c r="E16" s="2">
        <v>3</v>
      </c>
      <c r="F16" s="2">
        <v>2.5</v>
      </c>
      <c r="G16" s="2">
        <v>90</v>
      </c>
      <c r="H16" s="2">
        <v>1025.2</v>
      </c>
      <c r="I16" s="2" t="s">
        <v>57</v>
      </c>
      <c r="J16" s="2">
        <v>2</v>
      </c>
      <c r="K16" s="2">
        <v>7</v>
      </c>
      <c r="L16" s="2" t="s">
        <v>39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4.5999999999999996</v>
      </c>
      <c r="D17" s="2">
        <v>-1.2</v>
      </c>
      <c r="E17" s="2">
        <v>1</v>
      </c>
      <c r="F17" s="2">
        <v>0.4</v>
      </c>
      <c r="G17" s="2">
        <v>90</v>
      </c>
      <c r="H17" s="2">
        <v>1026.4000000000001</v>
      </c>
      <c r="I17" s="2" t="s">
        <v>12</v>
      </c>
      <c r="J17" s="2">
        <v>1</v>
      </c>
      <c r="K17" s="2">
        <v>8</v>
      </c>
      <c r="L17" s="2" t="s">
        <v>39</v>
      </c>
      <c r="M17" s="2">
        <v>0.75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6.8</v>
      </c>
      <c r="D18" s="2">
        <v>0.5</v>
      </c>
      <c r="E18" s="2">
        <v>2.5</v>
      </c>
      <c r="F18" s="2">
        <v>1.6</v>
      </c>
      <c r="G18" s="2">
        <v>83</v>
      </c>
      <c r="H18" s="2">
        <v>1019.1</v>
      </c>
      <c r="I18" s="2" t="s">
        <v>57</v>
      </c>
      <c r="J18" s="2">
        <v>2</v>
      </c>
      <c r="K18" s="2">
        <v>0</v>
      </c>
      <c r="L18" s="2" t="s">
        <v>58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5.5</v>
      </c>
      <c r="D19" s="2">
        <v>0</v>
      </c>
      <c r="E19" s="2">
        <v>2.8</v>
      </c>
      <c r="F19" s="2">
        <v>2.4</v>
      </c>
      <c r="G19" s="2">
        <v>90</v>
      </c>
      <c r="H19" s="2">
        <v>1007.1</v>
      </c>
      <c r="I19" s="2" t="s">
        <v>49</v>
      </c>
      <c r="J19" s="2">
        <v>1</v>
      </c>
      <c r="K19" s="2">
        <v>8</v>
      </c>
      <c r="L19" s="2" t="s">
        <v>37</v>
      </c>
      <c r="M19" s="2">
        <v>4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6.6</v>
      </c>
      <c r="D20" s="2">
        <v>1.1000000000000001</v>
      </c>
      <c r="E20" s="2">
        <v>2.4</v>
      </c>
      <c r="F20" s="2">
        <v>2</v>
      </c>
      <c r="G20" s="2">
        <v>90</v>
      </c>
      <c r="H20" s="2">
        <v>992.5</v>
      </c>
      <c r="I20" s="2" t="s">
        <v>49</v>
      </c>
      <c r="J20" s="2">
        <v>1</v>
      </c>
      <c r="K20" s="2">
        <v>8</v>
      </c>
      <c r="L20" s="2" t="s">
        <v>39</v>
      </c>
      <c r="M20" s="2">
        <v>0.5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3.4</v>
      </c>
      <c r="D21" s="2">
        <v>-2</v>
      </c>
      <c r="E21" s="2">
        <v>1.3</v>
      </c>
      <c r="F21" s="2">
        <v>1.3</v>
      </c>
      <c r="G21" s="2">
        <v>100</v>
      </c>
      <c r="H21" s="2">
        <v>991.5</v>
      </c>
      <c r="I21" s="2" t="s">
        <v>50</v>
      </c>
      <c r="J21" s="2">
        <v>1</v>
      </c>
      <c r="K21" s="2">
        <v>8</v>
      </c>
      <c r="L21" s="2" t="s">
        <v>40</v>
      </c>
      <c r="M21" s="2">
        <v>2.5</v>
      </c>
      <c r="N21" s="2">
        <v>6</v>
      </c>
      <c r="O21" s="5"/>
    </row>
    <row r="22" spans="1:15" x14ac:dyDescent="0.2">
      <c r="A22" s="4">
        <v>18</v>
      </c>
      <c r="B22" s="2">
        <v>9</v>
      </c>
      <c r="C22" s="2">
        <v>3.6</v>
      </c>
      <c r="D22" s="2">
        <v>1.1000000000000001</v>
      </c>
      <c r="E22" s="2">
        <v>2</v>
      </c>
      <c r="F22" s="2">
        <v>2</v>
      </c>
      <c r="G22" s="2">
        <v>100</v>
      </c>
      <c r="H22" s="2">
        <v>992.5</v>
      </c>
      <c r="I22" s="2" t="s">
        <v>50</v>
      </c>
      <c r="J22" s="2">
        <v>2</v>
      </c>
      <c r="K22" s="2">
        <v>8</v>
      </c>
      <c r="L22" s="2" t="s">
        <v>37</v>
      </c>
      <c r="M22" s="2">
        <v>0</v>
      </c>
      <c r="N22" s="2">
        <v>0.5</v>
      </c>
      <c r="O22" s="5"/>
    </row>
    <row r="23" spans="1:15" x14ac:dyDescent="0.2">
      <c r="A23" s="4">
        <v>19</v>
      </c>
      <c r="B23" s="2">
        <v>9</v>
      </c>
      <c r="C23" s="2">
        <v>4.5</v>
      </c>
      <c r="D23" s="2">
        <v>0</v>
      </c>
      <c r="E23" s="2">
        <v>1</v>
      </c>
      <c r="F23" s="2">
        <v>0.9</v>
      </c>
      <c r="G23" s="2">
        <v>99</v>
      </c>
      <c r="H23" s="2">
        <v>994</v>
      </c>
      <c r="I23" s="2" t="s">
        <v>51</v>
      </c>
      <c r="J23" s="2">
        <v>1</v>
      </c>
      <c r="K23" s="2">
        <v>8</v>
      </c>
      <c r="L23" s="2" t="s">
        <v>37</v>
      </c>
      <c r="M23" s="2">
        <v>0</v>
      </c>
      <c r="N23" s="2">
        <v>3</v>
      </c>
      <c r="O23" s="5"/>
    </row>
    <row r="24" spans="1:15" x14ac:dyDescent="0.2">
      <c r="A24" s="4">
        <v>20</v>
      </c>
      <c r="B24" s="2">
        <v>9</v>
      </c>
      <c r="C24" s="2">
        <v>4.4000000000000004</v>
      </c>
      <c r="D24" s="2">
        <v>-2.6</v>
      </c>
      <c r="E24" s="2">
        <v>-0.5</v>
      </c>
      <c r="F24" s="2">
        <v>-0.6</v>
      </c>
      <c r="G24" s="2">
        <v>99</v>
      </c>
      <c r="H24" s="2">
        <v>997.4</v>
      </c>
      <c r="I24" s="2" t="s">
        <v>48</v>
      </c>
      <c r="J24" s="2">
        <v>1</v>
      </c>
      <c r="K24" s="2">
        <v>8</v>
      </c>
      <c r="L24" s="2" t="s">
        <v>37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5.7</v>
      </c>
      <c r="D25" s="2">
        <v>-1.2</v>
      </c>
      <c r="E25" s="2">
        <v>2.1</v>
      </c>
      <c r="F25" s="2">
        <v>2</v>
      </c>
      <c r="G25" s="2">
        <v>99</v>
      </c>
      <c r="H25" s="2">
        <v>991.1</v>
      </c>
      <c r="I25" s="2" t="s">
        <v>49</v>
      </c>
      <c r="J25" s="2">
        <v>2</v>
      </c>
      <c r="K25" s="2">
        <v>8</v>
      </c>
      <c r="L25" s="2" t="s">
        <v>37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3.5</v>
      </c>
      <c r="D26" s="2">
        <v>-3.1</v>
      </c>
      <c r="E26" s="2">
        <v>0.6</v>
      </c>
      <c r="F26" s="2">
        <v>0</v>
      </c>
      <c r="G26" s="2">
        <v>90</v>
      </c>
      <c r="H26" s="2">
        <v>987.9</v>
      </c>
      <c r="I26" s="2" t="s">
        <v>13</v>
      </c>
      <c r="J26" s="2">
        <v>3</v>
      </c>
      <c r="K26" s="2">
        <v>8</v>
      </c>
      <c r="L26" s="2" t="s">
        <v>39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0">
        <v>6.6</v>
      </c>
      <c r="D27" s="2">
        <v>0.2</v>
      </c>
      <c r="E27" s="2">
        <v>1.2</v>
      </c>
      <c r="F27" s="2">
        <v>0</v>
      </c>
      <c r="G27" s="2">
        <v>82</v>
      </c>
      <c r="H27" s="2">
        <v>994.6</v>
      </c>
      <c r="I27" s="2" t="s">
        <v>13</v>
      </c>
      <c r="J27" s="2">
        <v>2</v>
      </c>
      <c r="K27" s="2">
        <v>8</v>
      </c>
      <c r="L27" s="2" t="s">
        <v>37</v>
      </c>
      <c r="M27" s="2">
        <v>3.25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9.6</v>
      </c>
      <c r="D28" s="2">
        <v>0.3</v>
      </c>
      <c r="E28" s="70">
        <v>6.6</v>
      </c>
      <c r="F28" s="2">
        <v>6.1</v>
      </c>
      <c r="G28" s="2">
        <v>92</v>
      </c>
      <c r="H28" s="2">
        <v>990.5</v>
      </c>
      <c r="I28" s="2" t="s">
        <v>15</v>
      </c>
      <c r="J28" s="2">
        <v>2</v>
      </c>
      <c r="K28" s="2">
        <v>4</v>
      </c>
      <c r="L28" s="2" t="s">
        <v>41</v>
      </c>
      <c r="M28" s="2">
        <v>1.5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9.5</v>
      </c>
      <c r="D29" s="2">
        <v>5.5</v>
      </c>
      <c r="E29" s="2">
        <v>7.2</v>
      </c>
      <c r="F29" s="2">
        <v>7</v>
      </c>
      <c r="G29" s="2">
        <v>99</v>
      </c>
      <c r="H29" s="2">
        <v>989.5</v>
      </c>
      <c r="I29" s="2" t="s">
        <v>15</v>
      </c>
      <c r="J29" s="2">
        <v>2</v>
      </c>
      <c r="K29" s="2">
        <v>8</v>
      </c>
      <c r="L29" s="2" t="s">
        <v>39</v>
      </c>
      <c r="M29" s="2">
        <v>8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5.2</v>
      </c>
      <c r="D30" s="2">
        <v>3.5</v>
      </c>
      <c r="E30" s="2">
        <v>4.2</v>
      </c>
      <c r="F30" s="2">
        <v>3.6</v>
      </c>
      <c r="G30" s="2">
        <v>90</v>
      </c>
      <c r="H30" s="2">
        <v>985.6</v>
      </c>
      <c r="I30" s="2" t="s">
        <v>57</v>
      </c>
      <c r="J30" s="2">
        <v>4</v>
      </c>
      <c r="K30" s="2">
        <v>8</v>
      </c>
      <c r="L30" s="2" t="s">
        <v>39</v>
      </c>
      <c r="M30" s="2">
        <v>1.5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7.8</v>
      </c>
      <c r="D31" s="2">
        <v>1.5</v>
      </c>
      <c r="E31" s="2">
        <v>3.6</v>
      </c>
      <c r="F31" s="2">
        <v>3.5</v>
      </c>
      <c r="G31" s="2">
        <v>99</v>
      </c>
      <c r="H31" s="2">
        <v>993.7</v>
      </c>
      <c r="I31" s="2" t="s">
        <v>16</v>
      </c>
      <c r="J31" s="2">
        <v>1</v>
      </c>
      <c r="K31" s="2">
        <v>8</v>
      </c>
      <c r="L31" s="2" t="s">
        <v>37</v>
      </c>
      <c r="M31" s="2">
        <v>3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71">
        <v>5.5</v>
      </c>
      <c r="D32" s="69">
        <v>2.7</v>
      </c>
      <c r="E32" s="69">
        <v>3.9</v>
      </c>
      <c r="F32" s="69">
        <v>3</v>
      </c>
      <c r="G32" s="69">
        <v>84</v>
      </c>
      <c r="H32" s="69">
        <v>987.4</v>
      </c>
      <c r="I32" s="69" t="s">
        <v>57</v>
      </c>
      <c r="J32" s="69">
        <v>3</v>
      </c>
      <c r="K32" s="69">
        <v>8</v>
      </c>
      <c r="L32" s="69" t="s">
        <v>39</v>
      </c>
      <c r="M32" s="72">
        <v>0.5</v>
      </c>
      <c r="N32" s="73">
        <v>0</v>
      </c>
      <c r="O32" s="5"/>
    </row>
    <row r="33" spans="1:15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/>
    </row>
    <row r="34" spans="1:15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5.7</v>
      </c>
      <c r="D38" s="17">
        <f>AVERAGE(D5:D35)</f>
        <v>0.24285714285714285</v>
      </c>
      <c r="E38" s="17">
        <f>AVERAGE(E5:E35)</f>
        <v>2.6071428571428572</v>
      </c>
      <c r="F38" s="17"/>
      <c r="G38" s="17">
        <f>AVERAGE(G5:G35)</f>
        <v>92.25</v>
      </c>
      <c r="H38" s="18">
        <f>AVERAGE(H5:H35)</f>
        <v>1003.9428571428572</v>
      </c>
      <c r="I38" s="19"/>
      <c r="J38" s="20">
        <f>AVERAGE(J5:J35)</f>
        <v>1.7142857142857142</v>
      </c>
      <c r="K38" s="21">
        <f>AVERAGE(K5:K35)</f>
        <v>6.8928571428571432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9.6</v>
      </c>
      <c r="D39" s="22">
        <f>MAX(D5:D35)</f>
        <v>5.5</v>
      </c>
      <c r="E39" s="22">
        <f>MAX(E5:E35)</f>
        <v>7.2</v>
      </c>
      <c r="F39" s="22"/>
      <c r="G39" s="22">
        <f>MAX(G5:G35)</f>
        <v>100</v>
      </c>
      <c r="H39" s="23">
        <f>MAX(H5:H35)</f>
        <v>1026.4000000000001</v>
      </c>
      <c r="I39" s="24"/>
      <c r="J39" s="25">
        <f>MAX(J5:J35)</f>
        <v>4</v>
      </c>
      <c r="K39" s="26">
        <f>MAX(K5:K35)</f>
        <v>8</v>
      </c>
      <c r="L39" s="24"/>
      <c r="M39" s="67">
        <f>SUM(M4:M35)</f>
        <v>42.75</v>
      </c>
      <c r="N39" s="59">
        <f>SUM(N4:N35)</f>
        <v>9.6999999999999993</v>
      </c>
    </row>
    <row r="40" spans="1:15" ht="20.25" customHeight="1" thickBot="1" x14ac:dyDescent="0.3">
      <c r="B40" s="15" t="s">
        <v>26</v>
      </c>
      <c r="C40" s="27">
        <f>MIN(C4:C35)</f>
        <v>2</v>
      </c>
      <c r="D40" s="27">
        <f>MIN(D5:D35)</f>
        <v>-3.1</v>
      </c>
      <c r="E40" s="27">
        <f>MIN(E5:E35)</f>
        <v>-0.5</v>
      </c>
      <c r="F40" s="27"/>
      <c r="G40" s="27">
        <f>MIN(G5:G35)</f>
        <v>75</v>
      </c>
      <c r="H40" s="28">
        <f>MIN(H5:H35)</f>
        <v>985.6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4"/>
      <c r="C43" s="75"/>
      <c r="D43" s="76"/>
      <c r="E43" s="75"/>
      <c r="F43" s="75"/>
      <c r="G43" s="77"/>
      <c r="H43" s="78"/>
      <c r="J43" s="49" t="s">
        <v>22</v>
      </c>
      <c r="K43" s="50">
        <f>COUNTIF(L5:L35,"C.")</f>
        <v>3</v>
      </c>
    </row>
    <row r="44" spans="1:15" x14ac:dyDescent="0.2">
      <c r="B44" s="74"/>
      <c r="C44" s="75"/>
      <c r="D44" s="76"/>
      <c r="E44" s="75"/>
      <c r="F44" s="75"/>
      <c r="G44" s="77"/>
      <c r="H44" s="78"/>
      <c r="J44" s="48" t="s">
        <v>33</v>
      </c>
      <c r="K44" s="38">
        <f>COUNTIF(L5:L35,"Ci.")</f>
        <v>0</v>
      </c>
    </row>
    <row r="45" spans="1:15" x14ac:dyDescent="0.2">
      <c r="B45" s="79"/>
      <c r="C45" s="75"/>
      <c r="D45" s="79"/>
      <c r="E45" s="75"/>
      <c r="F45" s="75"/>
      <c r="G45" s="77"/>
      <c r="H45" s="79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12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8</v>
      </c>
    </row>
    <row r="51" spans="10:11" x14ac:dyDescent="0.2">
      <c r="J51" s="39" t="s">
        <v>40</v>
      </c>
      <c r="K51" s="40">
        <f>COUNTIF(L5:L35,"St.")</f>
        <v>2</v>
      </c>
    </row>
    <row r="52" spans="10:11" x14ac:dyDescent="0.2">
      <c r="J52" s="39" t="s">
        <v>41</v>
      </c>
      <c r="K52" s="40">
        <f>COUNTIF(L5:L35,"Cu.")</f>
        <v>3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25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1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3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3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2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1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2</v>
      </c>
    </row>
    <row r="209" spans="2:3" x14ac:dyDescent="0.2">
      <c r="B209" s="53" t="s">
        <v>11</v>
      </c>
      <c r="C209" s="40">
        <f>COUNTIF(I5:I35,"W")</f>
        <v>1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0</v>
      </c>
    </row>
    <row r="212" spans="2:3" ht="13.5" thickBot="1" x14ac:dyDescent="0.25">
      <c r="B212" s="55" t="s">
        <v>57</v>
      </c>
      <c r="C212" s="38">
        <f>COUNTIF(I5:I35,"NNW")</f>
        <v>7</v>
      </c>
    </row>
    <row r="213" spans="2:3" ht="13.5" thickBot="1" x14ac:dyDescent="0.25">
      <c r="B213" s="43" t="s">
        <v>30</v>
      </c>
      <c r="C213" s="50">
        <f>SUM(C197:C212)</f>
        <v>27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2016-01-03T11:34:51Z</dcterms:modified>
</cp:coreProperties>
</file>