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54" i="1" s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210" i="1" s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</calcChain>
</file>

<file path=xl/sharedStrings.xml><?xml version="1.0" encoding="utf-8"?>
<sst xmlns="http://schemas.openxmlformats.org/spreadsheetml/2006/main" count="121" uniqueCount="60">
  <si>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</si>
  <si>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</si>
  <si>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</si>
  <si>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</si>
  <si>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</si>
  <si>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</si>
  <si>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</si>
  <si>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</si>
  <si>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</si>
  <si>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</si>
  <si>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</si>
  <si>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</si>
  <si>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</si>
  <si>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</si>
  <si>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</si>
  <si>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</si>
  <si>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</si>
  <si>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</si>
  <si>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</si>
  <si>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</si>
  <si>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</si>
  <si>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</si>
  <si>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</si>
  <si>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</si>
  <si>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</si>
  <si>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</si>
  <si>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</si>
  <si>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</si>
  <si>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</si>
  <si>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</si>
  <si>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</si>
  <si>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</si>
  <si>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</si>
  <si>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</si>
  <si>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</si>
  <si>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</si>
  <si>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</si>
  <si>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</si>
  <si>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</si>
  <si>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</si>
  <si>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</si>
  <si>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</si>
  <si>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</si>
  <si>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</si>
  <si>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</si>
  <si>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</si>
  <si>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</si>
  <si>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</si>
  <si>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</si>
  <si>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</si>
  <si>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</si>
  <si>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</si>
  <si>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</si>
  <si>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</si>
  <si>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</si>
  <si>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</si>
  <si>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</si>
  <si>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</si>
  <si>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</si>
  <si>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NWW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</si>
</sst>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4.5</c:v>
                </c:pt>
                <c:pt idx="1">
                  <c:v>8.6</c:v>
                </c:pt>
                <c:pt idx="2">
                  <c:v>8.1</c:v>
                </c:pt>
                <c:pt idx="3">
                  <c:v>6.4</c:v>
                </c:pt>
                <c:pt idx="4">
                  <c:v>7.6</c:v>
                </c:pt>
                <c:pt idx="5">
                  <c:v>10.3</c:v>
                </c:pt>
                <c:pt idx="6">
                  <c:v>10.199999999999999</c:v>
                </c:pt>
                <c:pt idx="7">
                  <c:v>9.6</c:v>
                </c:pt>
                <c:pt idx="8">
                  <c:v>10.5</c:v>
                </c:pt>
                <c:pt idx="9">
                  <c:v>11.9</c:v>
                </c:pt>
                <c:pt idx="10">
                  <c:v>8.4</c:v>
                </c:pt>
                <c:pt idx="11">
                  <c:v>12.4</c:v>
                </c:pt>
                <c:pt idx="12">
                  <c:v>16.5</c:v>
                </c:pt>
                <c:pt idx="13">
                  <c:v>18.600000000000001</c:v>
                </c:pt>
                <c:pt idx="14">
                  <c:v>17.3</c:v>
                </c:pt>
                <c:pt idx="15">
                  <c:v>16</c:v>
                </c:pt>
                <c:pt idx="16">
                  <c:v>16.899999999999999</c:v>
                </c:pt>
                <c:pt idx="17">
                  <c:v>16.899999999999999</c:v>
                </c:pt>
                <c:pt idx="18">
                  <c:v>13.5</c:v>
                </c:pt>
                <c:pt idx="19">
                  <c:v>16.2</c:v>
                </c:pt>
                <c:pt idx="20">
                  <c:v>12.4</c:v>
                </c:pt>
                <c:pt idx="21">
                  <c:v>13.6</c:v>
                </c:pt>
                <c:pt idx="22">
                  <c:v>19.399999999999999</c:v>
                </c:pt>
                <c:pt idx="23">
                  <c:v>17.600000000000001</c:v>
                </c:pt>
                <c:pt idx="24">
                  <c:v>18.3</c:v>
                </c:pt>
                <c:pt idx="25">
                  <c:v>12.6</c:v>
                </c:pt>
                <c:pt idx="26">
                  <c:v>11.1</c:v>
                </c:pt>
                <c:pt idx="27">
                  <c:v>13.4</c:v>
                </c:pt>
                <c:pt idx="28">
                  <c:v>13.6</c:v>
                </c:pt>
                <c:pt idx="29" formatCode="0.0">
                  <c:v>14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-0.6</c:v>
                </c:pt>
                <c:pt idx="1">
                  <c:v>-3.2</c:v>
                </c:pt>
                <c:pt idx="2">
                  <c:v>-1.8</c:v>
                </c:pt>
                <c:pt idx="3">
                  <c:v>0.1</c:v>
                </c:pt>
                <c:pt idx="4">
                  <c:v>-0.9</c:v>
                </c:pt>
                <c:pt idx="5">
                  <c:v>-1.8</c:v>
                </c:pt>
                <c:pt idx="6">
                  <c:v>-2.8</c:v>
                </c:pt>
                <c:pt idx="7">
                  <c:v>0.6</c:v>
                </c:pt>
                <c:pt idx="8">
                  <c:v>1.6</c:v>
                </c:pt>
                <c:pt idx="9">
                  <c:v>1.9</c:v>
                </c:pt>
                <c:pt idx="10">
                  <c:v>3.8</c:v>
                </c:pt>
                <c:pt idx="11">
                  <c:v>4.3</c:v>
                </c:pt>
                <c:pt idx="12">
                  <c:v>3.8</c:v>
                </c:pt>
                <c:pt idx="13">
                  <c:v>9.4</c:v>
                </c:pt>
                <c:pt idx="14">
                  <c:v>9.1</c:v>
                </c:pt>
                <c:pt idx="15">
                  <c:v>9.6</c:v>
                </c:pt>
                <c:pt idx="16">
                  <c:v>6.6</c:v>
                </c:pt>
                <c:pt idx="17">
                  <c:v>8.9</c:v>
                </c:pt>
                <c:pt idx="18">
                  <c:v>6.9</c:v>
                </c:pt>
                <c:pt idx="19">
                  <c:v>0.6</c:v>
                </c:pt>
                <c:pt idx="20">
                  <c:v>2.5</c:v>
                </c:pt>
                <c:pt idx="21">
                  <c:v>3.9</c:v>
                </c:pt>
                <c:pt idx="22">
                  <c:v>7.4</c:v>
                </c:pt>
                <c:pt idx="23">
                  <c:v>7.8</c:v>
                </c:pt>
                <c:pt idx="24">
                  <c:v>9.9</c:v>
                </c:pt>
                <c:pt idx="25">
                  <c:v>5.0999999999999996</c:v>
                </c:pt>
                <c:pt idx="26">
                  <c:v>0.9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3504"/>
        <c:axId val="93726208"/>
      </c:lineChart>
      <c:catAx>
        <c:axId val="914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3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&amp;CNote – the max, rain and snow readings recorded at 09.00 are recorded for the previous day. The data is ‘thrown back’ to the previous day. See more at http://www.weatherforschools.me.uk/html/collectingdata.html . 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0.75</c:v>
                </c:pt>
                <c:pt idx="11">
                  <c:v>0.5</c:v>
                </c:pt>
                <c:pt idx="12">
                  <c:v>0</c:v>
                </c:pt>
                <c:pt idx="13">
                  <c:v>1.5</c:v>
                </c:pt>
                <c:pt idx="14">
                  <c:v>0.5</c:v>
                </c:pt>
                <c:pt idx="15">
                  <c:v>0.75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0.5</c:v>
                </c:pt>
                <c:pt idx="25">
                  <c:v>1.5</c:v>
                </c:pt>
                <c:pt idx="26">
                  <c:v>1.5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3456"/>
        <c:axId val="94474240"/>
      </c:barChart>
      <c:catAx>
        <c:axId val="9376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634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3</c:v>
                </c:pt>
                <c:pt idx="1">
                  <c:v>3.6</c:v>
                </c:pt>
                <c:pt idx="2">
                  <c:v>3.9</c:v>
                </c:pt>
                <c:pt idx="3">
                  <c:v>2.8</c:v>
                </c:pt>
                <c:pt idx="4">
                  <c:v>3.8</c:v>
                </c:pt>
                <c:pt idx="5">
                  <c:v>3.7</c:v>
                </c:pt>
                <c:pt idx="6">
                  <c:v>6</c:v>
                </c:pt>
                <c:pt idx="7">
                  <c:v>4.3</c:v>
                </c:pt>
                <c:pt idx="8">
                  <c:v>4.8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8.3000000000000007</c:v>
                </c:pt>
                <c:pt idx="12">
                  <c:v>9.5</c:v>
                </c:pt>
                <c:pt idx="13">
                  <c:v>16.5</c:v>
                </c:pt>
                <c:pt idx="14">
                  <c:v>13.6</c:v>
                </c:pt>
                <c:pt idx="15">
                  <c:v>12.6</c:v>
                </c:pt>
                <c:pt idx="16">
                  <c:v>12.4</c:v>
                </c:pt>
                <c:pt idx="17">
                  <c:v>10.1</c:v>
                </c:pt>
                <c:pt idx="18">
                  <c:v>9.9</c:v>
                </c:pt>
                <c:pt idx="19">
                  <c:v>10.1</c:v>
                </c:pt>
                <c:pt idx="20">
                  <c:v>9.6</c:v>
                </c:pt>
                <c:pt idx="21">
                  <c:v>10.199999999999999</c:v>
                </c:pt>
                <c:pt idx="22">
                  <c:v>12.5</c:v>
                </c:pt>
                <c:pt idx="23">
                  <c:v>12.5</c:v>
                </c:pt>
                <c:pt idx="24">
                  <c:v>13.6</c:v>
                </c:pt>
                <c:pt idx="25">
                  <c:v>9.5</c:v>
                </c:pt>
                <c:pt idx="26">
                  <c:v>6.1</c:v>
                </c:pt>
                <c:pt idx="27">
                  <c:v>9.5</c:v>
                </c:pt>
                <c:pt idx="28">
                  <c:v>9.3000000000000007</c:v>
                </c:pt>
                <c:pt idx="29">
                  <c:v>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512"/>
        <c:axId val="110239744"/>
      </c:lineChart>
      <c:catAx>
        <c:axId val="1014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8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58</c:v>
                </c:pt>
                <c:pt idx="1">
                  <c:v>75</c:v>
                </c:pt>
                <c:pt idx="2">
                  <c:v>67</c:v>
                </c:pt>
                <c:pt idx="3">
                  <c:v>58</c:v>
                </c:pt>
                <c:pt idx="4">
                  <c:v>67</c:v>
                </c:pt>
                <c:pt idx="5">
                  <c:v>74</c:v>
                </c:pt>
                <c:pt idx="6">
                  <c:v>63</c:v>
                </c:pt>
                <c:pt idx="7">
                  <c:v>67</c:v>
                </c:pt>
                <c:pt idx="8">
                  <c:v>62</c:v>
                </c:pt>
                <c:pt idx="9">
                  <c:v>76</c:v>
                </c:pt>
                <c:pt idx="10">
                  <c:v>90</c:v>
                </c:pt>
                <c:pt idx="11">
                  <c:v>86</c:v>
                </c:pt>
                <c:pt idx="12">
                  <c:v>80</c:v>
                </c:pt>
                <c:pt idx="13">
                  <c:v>56</c:v>
                </c:pt>
                <c:pt idx="14">
                  <c:v>70</c:v>
                </c:pt>
                <c:pt idx="15">
                  <c:v>63</c:v>
                </c:pt>
                <c:pt idx="16">
                  <c:v>89</c:v>
                </c:pt>
                <c:pt idx="17">
                  <c:v>68</c:v>
                </c:pt>
                <c:pt idx="18">
                  <c:v>55</c:v>
                </c:pt>
                <c:pt idx="19">
                  <c:v>68</c:v>
                </c:pt>
                <c:pt idx="20">
                  <c:v>60</c:v>
                </c:pt>
                <c:pt idx="21">
                  <c:v>68</c:v>
                </c:pt>
                <c:pt idx="22">
                  <c:v>61</c:v>
                </c:pt>
                <c:pt idx="23">
                  <c:v>74</c:v>
                </c:pt>
                <c:pt idx="24">
                  <c:v>84</c:v>
                </c:pt>
                <c:pt idx="25">
                  <c:v>60</c:v>
                </c:pt>
                <c:pt idx="26">
                  <c:v>69</c:v>
                </c:pt>
                <c:pt idx="27">
                  <c:v>43</c:v>
                </c:pt>
                <c:pt idx="28">
                  <c:v>55</c:v>
                </c:pt>
                <c:pt idx="29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07648"/>
        <c:axId val="113310336"/>
      </c:lineChart>
      <c:catAx>
        <c:axId val="1133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10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7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1012</c:v>
                </c:pt>
                <c:pt idx="1">
                  <c:v>1015.7</c:v>
                </c:pt>
                <c:pt idx="2">
                  <c:v>1019.7</c:v>
                </c:pt>
                <c:pt idx="3">
                  <c:v>1016.7</c:v>
                </c:pt>
                <c:pt idx="4">
                  <c:v>1017.3</c:v>
                </c:pt>
                <c:pt idx="5">
                  <c:v>1024.4000000000001</c:v>
                </c:pt>
                <c:pt idx="6">
                  <c:v>1020.2</c:v>
                </c:pt>
                <c:pt idx="7">
                  <c:v>1006.4</c:v>
                </c:pt>
                <c:pt idx="8">
                  <c:v>996.9</c:v>
                </c:pt>
                <c:pt idx="9">
                  <c:v>1004.3</c:v>
                </c:pt>
                <c:pt idx="10">
                  <c:v>997.4</c:v>
                </c:pt>
                <c:pt idx="11">
                  <c:v>992.4</c:v>
                </c:pt>
                <c:pt idx="12">
                  <c:v>1009.1</c:v>
                </c:pt>
                <c:pt idx="13">
                  <c:v>1006.8</c:v>
                </c:pt>
                <c:pt idx="14">
                  <c:v>1013.2</c:v>
                </c:pt>
                <c:pt idx="15">
                  <c:v>1009.2</c:v>
                </c:pt>
                <c:pt idx="16">
                  <c:v>1010</c:v>
                </c:pt>
                <c:pt idx="17">
                  <c:v>1006.7</c:v>
                </c:pt>
                <c:pt idx="18">
                  <c:v>1024.4000000000001</c:v>
                </c:pt>
                <c:pt idx="19">
                  <c:v>1032.5</c:v>
                </c:pt>
                <c:pt idx="20">
                  <c:v>1019.9</c:v>
                </c:pt>
                <c:pt idx="21">
                  <c:v>1013.7</c:v>
                </c:pt>
                <c:pt idx="22">
                  <c:v>1017.4</c:v>
                </c:pt>
                <c:pt idx="23">
                  <c:v>1020.4</c:v>
                </c:pt>
                <c:pt idx="24">
                  <c:v>1019.2</c:v>
                </c:pt>
                <c:pt idx="25">
                  <c:v>1015.5</c:v>
                </c:pt>
                <c:pt idx="26">
                  <c:v>1015.3</c:v>
                </c:pt>
                <c:pt idx="27">
                  <c:v>1014.6</c:v>
                </c:pt>
                <c:pt idx="28">
                  <c:v>1013.2</c:v>
                </c:pt>
                <c:pt idx="29" formatCode="0.0">
                  <c:v>1024.9000000000001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78432"/>
        <c:axId val="77001088"/>
      </c:lineChart>
      <c:catAx>
        <c:axId val="7697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0010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8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97696"/>
        <c:axId val="77199232"/>
      </c:radarChart>
      <c:catAx>
        <c:axId val="771976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99232"/>
        <c:crosses val="autoZero"/>
        <c:auto val="0"/>
        <c:lblAlgn val="ctr"/>
        <c:lblOffset val="100"/>
        <c:noMultiLvlLbl val="0"/>
      </c:catAx>
      <c:valAx>
        <c:axId val="771992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19769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257174</xdr:colOff>
      <xdr:row>167</xdr:row>
      <xdr:rowOff>28575</xdr:rowOff>
    </xdr:from>
    <xdr:to>
      <xdr:col>13</xdr:col>
      <xdr:colOff>428624</xdr:colOff>
      <xdr:row>189</xdr:row>
      <xdr:rowOff>114300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zoomScaleNormal="100" workbookViewId="0">
      <selection activeCell="B43" sqref="B43:H45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4.13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4.5</v>
      </c>
      <c r="D5" s="2">
        <v>-0.6</v>
      </c>
      <c r="E5" s="2">
        <v>3</v>
      </c>
      <c r="F5" s="2">
        <v>0.5</v>
      </c>
      <c r="G5" s="2">
        <v>58</v>
      </c>
      <c r="H5" s="2">
        <v>1012</v>
      </c>
      <c r="I5" s="2" t="s">
        <v>17</v>
      </c>
      <c r="J5" s="2">
        <v>3</v>
      </c>
      <c r="K5" s="2">
        <v>7</v>
      </c>
      <c r="L5" s="2" t="s">
        <v>41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8.6</v>
      </c>
      <c r="D6" s="2">
        <v>-3.2</v>
      </c>
      <c r="E6" s="2">
        <v>3.6</v>
      </c>
      <c r="F6" s="2">
        <v>1.7</v>
      </c>
      <c r="G6" s="2">
        <v>75</v>
      </c>
      <c r="H6" s="2">
        <v>1015.7</v>
      </c>
      <c r="I6" s="2" t="s">
        <v>50</v>
      </c>
      <c r="J6" s="2">
        <v>2</v>
      </c>
      <c r="K6" s="2">
        <v>6</v>
      </c>
      <c r="L6" s="2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8.1</v>
      </c>
      <c r="D7" s="2">
        <v>-1.8</v>
      </c>
      <c r="E7" s="2">
        <v>3.9</v>
      </c>
      <c r="F7" s="2">
        <v>2</v>
      </c>
      <c r="G7" s="2">
        <v>67</v>
      </c>
      <c r="H7" s="2">
        <v>1019.7</v>
      </c>
      <c r="I7" s="2" t="s">
        <v>13</v>
      </c>
      <c r="J7" s="2">
        <v>3</v>
      </c>
      <c r="K7" s="2">
        <v>6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6.4</v>
      </c>
      <c r="D8" s="2">
        <v>0.1</v>
      </c>
      <c r="E8" s="2">
        <v>2.8</v>
      </c>
      <c r="F8" s="2">
        <v>0.4</v>
      </c>
      <c r="G8" s="2">
        <v>58</v>
      </c>
      <c r="H8" s="2">
        <v>1016.7</v>
      </c>
      <c r="I8" s="2" t="s">
        <v>13</v>
      </c>
      <c r="J8" s="2">
        <v>3</v>
      </c>
      <c r="K8" s="2">
        <v>8</v>
      </c>
      <c r="L8" s="2" t="s">
        <v>39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7.6</v>
      </c>
      <c r="D9" s="2">
        <v>-0.9</v>
      </c>
      <c r="E9" s="2">
        <v>3.8</v>
      </c>
      <c r="F9" s="2">
        <v>1.8</v>
      </c>
      <c r="G9" s="2">
        <v>67</v>
      </c>
      <c r="H9" s="2">
        <v>1017.3</v>
      </c>
      <c r="I9" s="69" t="s">
        <v>52</v>
      </c>
      <c r="J9" s="2">
        <v>3</v>
      </c>
      <c r="K9" s="2">
        <v>7</v>
      </c>
      <c r="L9" s="69" t="s">
        <v>39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10.3</v>
      </c>
      <c r="D10" s="2">
        <v>-1.8</v>
      </c>
      <c r="E10" s="2">
        <v>3.7</v>
      </c>
      <c r="F10" s="2">
        <v>2.5</v>
      </c>
      <c r="G10" s="70">
        <v>74</v>
      </c>
      <c r="H10" s="2">
        <v>1024.4000000000001</v>
      </c>
      <c r="I10" s="69" t="s">
        <v>52</v>
      </c>
      <c r="J10" s="2">
        <v>2</v>
      </c>
      <c r="K10" s="2">
        <v>0</v>
      </c>
      <c r="L10" s="69" t="s">
        <v>58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10.199999999999999</v>
      </c>
      <c r="D11" s="2">
        <v>-2.8</v>
      </c>
      <c r="E11" s="2">
        <v>6</v>
      </c>
      <c r="F11" s="2">
        <v>3.3</v>
      </c>
      <c r="G11" s="2">
        <v>63</v>
      </c>
      <c r="H11" s="2">
        <v>1020.2</v>
      </c>
      <c r="I11" s="69" t="s">
        <v>16</v>
      </c>
      <c r="J11" s="2">
        <v>1</v>
      </c>
      <c r="K11" s="2">
        <v>2</v>
      </c>
      <c r="L11" s="69" t="s">
        <v>35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9.6</v>
      </c>
      <c r="D12" s="2">
        <v>0.6</v>
      </c>
      <c r="E12" s="2">
        <v>4.3</v>
      </c>
      <c r="F12" s="2">
        <v>2.2999999999999998</v>
      </c>
      <c r="G12" s="2">
        <v>67</v>
      </c>
      <c r="H12" s="2">
        <v>1006.4</v>
      </c>
      <c r="I12" s="69" t="s">
        <v>50</v>
      </c>
      <c r="J12" s="2">
        <v>3</v>
      </c>
      <c r="K12" s="2">
        <v>8</v>
      </c>
      <c r="L12" s="69" t="s">
        <v>40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10.5</v>
      </c>
      <c r="D13" s="2">
        <v>1.6</v>
      </c>
      <c r="E13" s="2">
        <v>4.8</v>
      </c>
      <c r="F13" s="2">
        <v>3.2</v>
      </c>
      <c r="G13" s="2">
        <v>62</v>
      </c>
      <c r="H13" s="2">
        <v>996.9</v>
      </c>
      <c r="I13" s="69" t="s">
        <v>50</v>
      </c>
      <c r="J13" s="2">
        <v>3</v>
      </c>
      <c r="K13" s="2">
        <v>6</v>
      </c>
      <c r="L13" s="69" t="s">
        <v>37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11.9</v>
      </c>
      <c r="D14" s="2">
        <v>1.9</v>
      </c>
      <c r="E14" s="2">
        <v>4.5999999999999996</v>
      </c>
      <c r="F14" s="2">
        <v>3</v>
      </c>
      <c r="G14" s="2">
        <v>76</v>
      </c>
      <c r="H14" s="2">
        <v>1004.3</v>
      </c>
      <c r="I14" s="69" t="s">
        <v>47</v>
      </c>
      <c r="J14" s="2">
        <v>1</v>
      </c>
      <c r="K14" s="2">
        <v>8</v>
      </c>
      <c r="L14" s="69" t="s">
        <v>35</v>
      </c>
      <c r="M14" s="2">
        <v>0.75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8.4</v>
      </c>
      <c r="D15" s="2">
        <v>3.8</v>
      </c>
      <c r="E15" s="2">
        <v>4.5999999999999996</v>
      </c>
      <c r="F15" s="2">
        <v>4</v>
      </c>
      <c r="G15" s="2">
        <v>90</v>
      </c>
      <c r="H15" s="2">
        <v>997.4</v>
      </c>
      <c r="I15" s="69" t="s">
        <v>50</v>
      </c>
      <c r="J15" s="2">
        <v>2</v>
      </c>
      <c r="K15" s="2">
        <v>8</v>
      </c>
      <c r="L15" s="69" t="s">
        <v>37</v>
      </c>
      <c r="M15" s="2">
        <v>0.5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12.4</v>
      </c>
      <c r="D16" s="2">
        <v>4.3</v>
      </c>
      <c r="E16" s="2">
        <v>8.3000000000000007</v>
      </c>
      <c r="F16" s="2">
        <v>7.4</v>
      </c>
      <c r="G16" s="2">
        <v>86</v>
      </c>
      <c r="H16" s="2">
        <v>992.4</v>
      </c>
      <c r="I16" s="69" t="s">
        <v>47</v>
      </c>
      <c r="J16" s="2">
        <v>1</v>
      </c>
      <c r="K16" s="2">
        <v>8</v>
      </c>
      <c r="L16" s="69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16.5</v>
      </c>
      <c r="D17" s="2">
        <v>3.8</v>
      </c>
      <c r="E17" s="2">
        <v>9.5</v>
      </c>
      <c r="F17" s="2">
        <v>7.6</v>
      </c>
      <c r="G17" s="2">
        <v>80</v>
      </c>
      <c r="H17" s="2">
        <v>1009.1</v>
      </c>
      <c r="I17" s="69" t="s">
        <v>49</v>
      </c>
      <c r="J17" s="2">
        <v>2</v>
      </c>
      <c r="K17" s="2">
        <v>6</v>
      </c>
      <c r="L17" s="69" t="s">
        <v>41</v>
      </c>
      <c r="M17" s="2">
        <v>1.5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18.600000000000001</v>
      </c>
      <c r="D18" s="2">
        <v>9.4</v>
      </c>
      <c r="E18" s="2">
        <v>16.5</v>
      </c>
      <c r="F18" s="2">
        <v>11.9</v>
      </c>
      <c r="G18" s="2">
        <v>56</v>
      </c>
      <c r="H18" s="2">
        <v>1006.8</v>
      </c>
      <c r="I18" s="69" t="s">
        <v>10</v>
      </c>
      <c r="J18" s="2">
        <v>4</v>
      </c>
      <c r="K18" s="2">
        <v>4</v>
      </c>
      <c r="L18" s="69" t="s">
        <v>41</v>
      </c>
      <c r="M18" s="2">
        <v>0.5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17.3</v>
      </c>
      <c r="D19" s="2">
        <v>9.1</v>
      </c>
      <c r="E19" s="2">
        <v>13.6</v>
      </c>
      <c r="F19" s="2">
        <v>10.8</v>
      </c>
      <c r="G19" s="2">
        <v>70</v>
      </c>
      <c r="H19" s="2">
        <v>1013.2</v>
      </c>
      <c r="I19" s="69" t="s">
        <v>10</v>
      </c>
      <c r="J19" s="2">
        <v>3</v>
      </c>
      <c r="K19" s="2">
        <v>6</v>
      </c>
      <c r="L19" s="69" t="s">
        <v>41</v>
      </c>
      <c r="M19" s="2">
        <v>0.75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16</v>
      </c>
      <c r="D20" s="2">
        <v>9.6</v>
      </c>
      <c r="E20" s="2">
        <v>12.6</v>
      </c>
      <c r="F20" s="2">
        <v>9.4</v>
      </c>
      <c r="G20" s="2">
        <v>63</v>
      </c>
      <c r="H20" s="2">
        <v>1009.2</v>
      </c>
      <c r="I20" s="2" t="s">
        <v>48</v>
      </c>
      <c r="J20" s="2">
        <v>3</v>
      </c>
      <c r="K20" s="2">
        <v>6</v>
      </c>
      <c r="L20" s="2" t="s">
        <v>41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16.899999999999999</v>
      </c>
      <c r="D21" s="2">
        <v>6.6</v>
      </c>
      <c r="E21" s="2">
        <v>12.4</v>
      </c>
      <c r="F21" s="2">
        <v>11.3</v>
      </c>
      <c r="G21" s="2">
        <v>89</v>
      </c>
      <c r="H21" s="2">
        <v>1010</v>
      </c>
      <c r="I21" s="2" t="s">
        <v>49</v>
      </c>
      <c r="J21" s="2">
        <v>3</v>
      </c>
      <c r="K21" s="2">
        <v>6</v>
      </c>
      <c r="L21" s="2" t="s">
        <v>41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16.899999999999999</v>
      </c>
      <c r="D22" s="2">
        <v>8.9</v>
      </c>
      <c r="E22" s="2">
        <v>10.1</v>
      </c>
      <c r="F22" s="2">
        <v>8</v>
      </c>
      <c r="G22" s="2">
        <v>68</v>
      </c>
      <c r="H22" s="2">
        <v>1006.7</v>
      </c>
      <c r="I22" s="2" t="s">
        <v>48</v>
      </c>
      <c r="J22" s="2">
        <v>3</v>
      </c>
      <c r="K22" s="2">
        <v>7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13.5</v>
      </c>
      <c r="D23" s="2">
        <v>6.9</v>
      </c>
      <c r="E23" s="2">
        <v>9.9</v>
      </c>
      <c r="F23" s="2">
        <v>6.2</v>
      </c>
      <c r="G23" s="2">
        <v>55</v>
      </c>
      <c r="H23" s="2">
        <v>1024.4000000000001</v>
      </c>
      <c r="I23" s="2" t="s">
        <v>57</v>
      </c>
      <c r="J23" s="2">
        <v>3</v>
      </c>
      <c r="K23" s="2">
        <v>6</v>
      </c>
      <c r="L23" s="2" t="s">
        <v>41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16.2</v>
      </c>
      <c r="D24" s="2">
        <v>0.6</v>
      </c>
      <c r="E24" s="2">
        <v>10.1</v>
      </c>
      <c r="F24" s="2">
        <v>7.4</v>
      </c>
      <c r="G24" s="2">
        <v>68</v>
      </c>
      <c r="H24" s="2">
        <v>1032.5</v>
      </c>
      <c r="I24" s="2" t="s">
        <v>10</v>
      </c>
      <c r="J24" s="2">
        <v>2</v>
      </c>
      <c r="K24" s="2">
        <v>1</v>
      </c>
      <c r="L24" s="2" t="s">
        <v>33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12.4</v>
      </c>
      <c r="D25" s="2">
        <v>2.5</v>
      </c>
      <c r="E25" s="2">
        <v>9.6</v>
      </c>
      <c r="F25" s="2">
        <v>6.6</v>
      </c>
      <c r="G25" s="2">
        <v>60</v>
      </c>
      <c r="H25" s="2">
        <v>1019.9</v>
      </c>
      <c r="I25" s="2" t="s">
        <v>48</v>
      </c>
      <c r="J25" s="2">
        <v>2</v>
      </c>
      <c r="K25" s="2">
        <v>4</v>
      </c>
      <c r="L25" s="2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13.6</v>
      </c>
      <c r="D26" s="2">
        <v>3.9</v>
      </c>
      <c r="E26" s="2">
        <v>10.199999999999999</v>
      </c>
      <c r="F26" s="2">
        <v>7.7</v>
      </c>
      <c r="G26" s="2">
        <v>68</v>
      </c>
      <c r="H26" s="2">
        <v>1013.7</v>
      </c>
      <c r="I26" s="2" t="s">
        <v>10</v>
      </c>
      <c r="J26" s="2">
        <v>2</v>
      </c>
      <c r="K26" s="2">
        <v>4</v>
      </c>
      <c r="L26" s="2" t="s">
        <v>41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19.399999999999999</v>
      </c>
      <c r="D27" s="2">
        <v>7.4</v>
      </c>
      <c r="E27" s="2">
        <v>12.5</v>
      </c>
      <c r="F27" s="2">
        <v>9.1999999999999993</v>
      </c>
      <c r="G27" s="2">
        <v>61</v>
      </c>
      <c r="H27" s="2">
        <v>1017.4</v>
      </c>
      <c r="I27" s="2" t="s">
        <v>11</v>
      </c>
      <c r="J27" s="2">
        <v>3</v>
      </c>
      <c r="K27" s="2">
        <v>0</v>
      </c>
      <c r="L27" s="2" t="s">
        <v>58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17.600000000000001</v>
      </c>
      <c r="D28" s="2">
        <v>7.8</v>
      </c>
      <c r="E28" s="70">
        <v>12.5</v>
      </c>
      <c r="F28" s="2">
        <v>10.5</v>
      </c>
      <c r="G28" s="2">
        <v>74</v>
      </c>
      <c r="H28" s="2">
        <v>1020.4</v>
      </c>
      <c r="I28" s="2" t="s">
        <v>48</v>
      </c>
      <c r="J28" s="2">
        <v>2</v>
      </c>
      <c r="K28" s="2">
        <v>7</v>
      </c>
      <c r="L28" s="2" t="s">
        <v>41</v>
      </c>
      <c r="M28" s="2">
        <v>0.5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18.3</v>
      </c>
      <c r="D29" s="2">
        <v>9.9</v>
      </c>
      <c r="E29" s="2">
        <v>13.6</v>
      </c>
      <c r="F29" s="2">
        <v>12.1</v>
      </c>
      <c r="G29" s="2">
        <v>84</v>
      </c>
      <c r="H29" s="2">
        <v>1019.2</v>
      </c>
      <c r="I29" s="2" t="s">
        <v>10</v>
      </c>
      <c r="J29" s="2">
        <v>2</v>
      </c>
      <c r="K29" s="2">
        <v>8</v>
      </c>
      <c r="L29" s="2" t="s">
        <v>39</v>
      </c>
      <c r="M29" s="2">
        <v>1.5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12.6</v>
      </c>
      <c r="D30" s="2">
        <v>5.0999999999999996</v>
      </c>
      <c r="E30" s="2">
        <v>9.5</v>
      </c>
      <c r="F30" s="2">
        <v>6.4</v>
      </c>
      <c r="G30" s="2">
        <v>60</v>
      </c>
      <c r="H30" s="2">
        <v>1015.5</v>
      </c>
      <c r="I30" s="2" t="s">
        <v>59</v>
      </c>
      <c r="J30" s="2">
        <v>3</v>
      </c>
      <c r="K30" s="2">
        <v>6</v>
      </c>
      <c r="L30" s="2" t="s">
        <v>41</v>
      </c>
      <c r="M30" s="2">
        <v>1.5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11.1</v>
      </c>
      <c r="D31" s="2">
        <v>0.9</v>
      </c>
      <c r="E31" s="2">
        <v>6.1</v>
      </c>
      <c r="F31" s="2">
        <v>4</v>
      </c>
      <c r="G31" s="2">
        <v>69</v>
      </c>
      <c r="H31" s="2">
        <v>1015.3</v>
      </c>
      <c r="I31" s="2" t="s">
        <v>12</v>
      </c>
      <c r="J31" s="2">
        <v>3</v>
      </c>
      <c r="K31" s="2">
        <v>6</v>
      </c>
      <c r="L31" s="2" t="s">
        <v>41</v>
      </c>
      <c r="M31" s="2">
        <v>2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13.4</v>
      </c>
      <c r="D32" s="2">
        <v>1</v>
      </c>
      <c r="E32" s="2">
        <v>9.5</v>
      </c>
      <c r="F32" s="2">
        <v>5.2</v>
      </c>
      <c r="G32" s="2">
        <v>43</v>
      </c>
      <c r="H32" s="2">
        <v>1014.6</v>
      </c>
      <c r="I32" s="2" t="s">
        <v>48</v>
      </c>
      <c r="J32" s="2">
        <v>3</v>
      </c>
      <c r="K32" s="2">
        <v>7</v>
      </c>
      <c r="L32" s="2" t="s">
        <v>37</v>
      </c>
      <c r="M32" s="2">
        <v>3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13.6</v>
      </c>
      <c r="D33" s="2">
        <v>4</v>
      </c>
      <c r="E33" s="2">
        <v>9.3000000000000007</v>
      </c>
      <c r="F33" s="2">
        <v>6.2</v>
      </c>
      <c r="G33" s="2">
        <v>55</v>
      </c>
      <c r="H33" s="2">
        <v>1013.2</v>
      </c>
      <c r="I33" s="2" t="s">
        <v>11</v>
      </c>
      <c r="J33" s="2">
        <v>3</v>
      </c>
      <c r="K33" s="2">
        <v>7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9">
        <v>14</v>
      </c>
      <c r="D34" s="2">
        <v>2</v>
      </c>
      <c r="E34" s="2">
        <v>9.6</v>
      </c>
      <c r="F34" s="2">
        <v>7</v>
      </c>
      <c r="G34" s="2">
        <v>68</v>
      </c>
      <c r="H34" s="71">
        <v>1024.9000000000001</v>
      </c>
      <c r="I34" s="2" t="s">
        <v>57</v>
      </c>
      <c r="J34" s="2">
        <v>2</v>
      </c>
      <c r="K34" s="2">
        <v>6</v>
      </c>
      <c r="L34" s="2" t="s">
        <v>41</v>
      </c>
      <c r="M34" s="72">
        <v>0</v>
      </c>
      <c r="N34" s="73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12.880000000000003</v>
      </c>
      <c r="D38" s="17">
        <f>AVERAGE(D5:D35)</f>
        <v>3.3533333333333335</v>
      </c>
      <c r="E38" s="17">
        <f>AVERAGE(E5:E35)</f>
        <v>8.35</v>
      </c>
      <c r="F38" s="17"/>
      <c r="G38" s="17">
        <f>AVERAGE(G5:G35)</f>
        <v>67.8</v>
      </c>
      <c r="H38" s="18">
        <f>AVERAGE(H5:H35)</f>
        <v>1013.646666666667</v>
      </c>
      <c r="I38" s="19"/>
      <c r="J38" s="20">
        <f>AVERAGE(J5:J35)</f>
        <v>2.5</v>
      </c>
      <c r="K38" s="21">
        <f>AVERAGE(K5:K35)</f>
        <v>5.7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19.399999999999999</v>
      </c>
      <c r="D39" s="22">
        <f>MAX(D5:D35)</f>
        <v>9.9</v>
      </c>
      <c r="E39" s="22">
        <f>MAX(E5:E35)</f>
        <v>16.5</v>
      </c>
      <c r="F39" s="22"/>
      <c r="G39" s="22">
        <f>MAX(G5:G35)</f>
        <v>90</v>
      </c>
      <c r="H39" s="23">
        <f>MAX(H5:H35)</f>
        <v>1032.5</v>
      </c>
      <c r="I39" s="24"/>
      <c r="J39" s="25">
        <f>MAX(J5:J35)</f>
        <v>4</v>
      </c>
      <c r="K39" s="26">
        <f>MAX(K5:K35)</f>
        <v>8</v>
      </c>
      <c r="L39" s="24"/>
      <c r="M39" s="67">
        <f>SUM(M4:M35)</f>
        <v>12.75</v>
      </c>
      <c r="N39" s="5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4.5</v>
      </c>
      <c r="D40" s="27">
        <f>MIN(D5:D35)</f>
        <v>-3.2</v>
      </c>
      <c r="E40" s="27">
        <f>MIN(E5:E35)</f>
        <v>2.8</v>
      </c>
      <c r="F40" s="27"/>
      <c r="G40" s="27">
        <f>MIN(G5:G35)</f>
        <v>43</v>
      </c>
      <c r="H40" s="28">
        <f>MIN(H5:H35)</f>
        <v>992.4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2</v>
      </c>
    </row>
    <row r="44" spans="1:15" x14ac:dyDescent="0.2">
      <c r="J44" s="48" t="s">
        <v>33</v>
      </c>
      <c r="K44" s="38">
        <f>COUNTIF(L5:L35,"Ci.")</f>
        <v>1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2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3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1</v>
      </c>
    </row>
    <row r="52" spans="10:11" x14ac:dyDescent="0.2">
      <c r="J52" s="39" t="s">
        <v>41</v>
      </c>
      <c r="K52" s="40">
        <f>COUNTIF(L5:L35,"Cu.")</f>
        <v>16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0</v>
      </c>
      <c r="E193"/>
      <c r="F193"/>
    </row>
    <row r="194" spans="2:14" x14ac:dyDescent="0.2">
      <c r="B194" s="53" t="s">
        <v>12</v>
      </c>
      <c r="C194" s="40">
        <f>COUNTIF(I5:I35,"N")</f>
        <v>1</v>
      </c>
      <c r="E194"/>
      <c r="F194"/>
    </row>
    <row r="195" spans="2:14" x14ac:dyDescent="0.2">
      <c r="B195" s="54" t="s">
        <v>52</v>
      </c>
      <c r="C195" s="40">
        <f>COUNTIF(I5:I35,"NNE")</f>
        <v>2</v>
      </c>
      <c r="E195"/>
      <c r="F195"/>
    </row>
    <row r="196" spans="2:14" x14ac:dyDescent="0.2">
      <c r="B196" s="53" t="s">
        <v>13</v>
      </c>
      <c r="C196" s="40">
        <f>COUNTIF(I5:I35,"NE")</f>
        <v>2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4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1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2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1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0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2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5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5</v>
      </c>
      <c r="L205" s="9"/>
      <c r="N205"/>
    </row>
    <row r="206" spans="2:14" x14ac:dyDescent="0.2">
      <c r="B206" s="53" t="s">
        <v>11</v>
      </c>
      <c r="C206" s="40">
        <f>COUNTIF(I5:I35,"W")</f>
        <v>2</v>
      </c>
      <c r="L206" s="9"/>
      <c r="N206"/>
    </row>
    <row r="207" spans="2:14" x14ac:dyDescent="0.2">
      <c r="B207" s="55" t="s">
        <v>51</v>
      </c>
      <c r="C207" s="40">
        <f>COUNTIF(I5:I35,"WNW")</f>
        <v>0</v>
      </c>
      <c r="L207" s="9"/>
      <c r="N207"/>
    </row>
    <row r="208" spans="2:14" x14ac:dyDescent="0.2">
      <c r="B208" s="56" t="s">
        <v>14</v>
      </c>
      <c r="C208" s="40">
        <f>COUNTIF(I5:I35,"NW")</f>
        <v>0</v>
      </c>
    </row>
    <row r="209" spans="2:3" ht="13.5" thickBot="1" x14ac:dyDescent="0.25">
      <c r="B209" s="55" t="s">
        <v>57</v>
      </c>
      <c r="C209" s="38">
        <f>COUNTIF(I5:I35,"NNW")</f>
        <v>2</v>
      </c>
    </row>
    <row r="210" spans="2:3" ht="13.5" thickBot="1" x14ac:dyDescent="0.25">
      <c r="B210" s="43" t="s">
        <v>30</v>
      </c>
      <c r="C210" s="50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2016-01-03T11:29:22Z</dcterms:modified>
</cp:coreProperties>
</file>